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Diana\BOLETINES MENSUALES\BOLETINES 2023\MAYO 2023\"/>
    </mc:Choice>
  </mc:AlternateContent>
  <bookViews>
    <workbookView xWindow="-105" yWindow="0" windowWidth="14610" windowHeight="15585" activeTab="1"/>
  </bookViews>
  <sheets>
    <sheet name="NNA Patologia" sheetId="1" r:id="rId1"/>
    <sheet name="NNA Clinic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7" i="2" l="1"/>
  <c r="D117" i="2"/>
  <c r="E117" i="2"/>
  <c r="F117" i="2"/>
  <c r="G117" i="2"/>
  <c r="H117" i="2"/>
  <c r="B117" i="2"/>
  <c r="F39" i="1"/>
  <c r="F40" i="1"/>
  <c r="F41" i="1"/>
  <c r="E42" i="1"/>
  <c r="D42" i="1"/>
  <c r="C42" i="1"/>
  <c r="B42" i="1"/>
  <c r="F32" i="1"/>
  <c r="F33" i="1"/>
  <c r="F34" i="1"/>
  <c r="F31" i="1"/>
  <c r="C35" i="1"/>
  <c r="D35" i="1"/>
  <c r="E35" i="1"/>
  <c r="B35" i="1"/>
  <c r="D47" i="1"/>
  <c r="E47" i="1" s="1"/>
  <c r="H6" i="1"/>
  <c r="H7" i="1"/>
  <c r="H8" i="1"/>
  <c r="H5" i="1"/>
  <c r="F9" i="1"/>
  <c r="G9" i="1"/>
  <c r="E9" i="1"/>
  <c r="H42" i="2"/>
  <c r="H43" i="2"/>
  <c r="H41" i="2"/>
  <c r="C44" i="2"/>
  <c r="D44" i="2"/>
  <c r="E44" i="2"/>
  <c r="F44" i="2"/>
  <c r="G44" i="2"/>
  <c r="B44" i="2"/>
  <c r="H34" i="2"/>
  <c r="H35" i="2"/>
  <c r="H36" i="2"/>
  <c r="H33" i="2"/>
  <c r="C37" i="2"/>
  <c r="D37" i="2"/>
  <c r="E37" i="2"/>
  <c r="F37" i="2"/>
  <c r="G37" i="2"/>
  <c r="B37" i="2"/>
  <c r="D49" i="2"/>
  <c r="E49" i="2" s="1"/>
  <c r="F11" i="2"/>
  <c r="G11" i="2"/>
  <c r="E11" i="2"/>
  <c r="G6" i="2"/>
  <c r="G7" i="2"/>
  <c r="G8" i="2"/>
  <c r="G9" i="2"/>
  <c r="G10" i="2"/>
  <c r="G5" i="2"/>
  <c r="F42" i="1" l="1"/>
  <c r="F35" i="1"/>
  <c r="H9" i="1"/>
  <c r="H44" i="2"/>
  <c r="H37" i="2"/>
  <c r="D51" i="1"/>
  <c r="E51" i="1" s="1"/>
  <c r="D50" i="1"/>
  <c r="E50" i="1" s="1"/>
  <c r="D49" i="1"/>
  <c r="E49" i="1" s="1"/>
  <c r="D48" i="1"/>
  <c r="E48" i="1" s="1"/>
  <c r="E50" i="2"/>
  <c r="E53" i="2"/>
  <c r="E54" i="2"/>
  <c r="D55" i="2"/>
  <c r="E55" i="2" s="1"/>
  <c r="D50" i="2"/>
  <c r="D51" i="2"/>
  <c r="E51" i="2" s="1"/>
  <c r="D52" i="2"/>
  <c r="E52" i="2" s="1"/>
  <c r="D53" i="2"/>
  <c r="D54" i="2"/>
</calcChain>
</file>

<file path=xl/sharedStrings.xml><?xml version="1.0" encoding="utf-8"?>
<sst xmlns="http://schemas.openxmlformats.org/spreadsheetml/2006/main" count="258" uniqueCount="85">
  <si>
    <t>Hombre</t>
  </si>
  <si>
    <t>Mujer</t>
  </si>
  <si>
    <t>(00 a 04)</t>
  </si>
  <si>
    <t>(05 a 09)</t>
  </si>
  <si>
    <t>(10 a 14)</t>
  </si>
  <si>
    <t>(15 a 17)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</si>
  <si>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</si>
  <si>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</si>
  <si>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</si>
  <si>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</si>
  <si>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</si>
  <si>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</si>
  <si>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</si>
  <si>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</si>
  <si>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</si>
  <si>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</si>
  <si>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</si>
  <si>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</si>
  <si>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</si>
  <si>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</si>
  <si>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</si>
  <si>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</si>
  <si>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</si>
  <si>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</si>
  <si>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</si>
  <si>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</si>
  <si>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</si>
  <si>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</si>
  <si>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</si>
  <si>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</si>
  <si>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</si>
  <si>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</si>
  <si>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</si>
  <si>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</si>
  <si>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</si>
  <si>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</si>
  <si>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</si>
  <si>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</si>
  <si>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</si>
  <si>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</si>
  <si>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</si>
  <si>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</si>
  <si>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Lesiones accidentales</t>
  </si>
  <si>
    <t>Violencia interpersonal</t>
  </si>
  <si>
    <t>Violencia intrafamiliar</t>
  </si>
  <si>
    <t>Variación absoluta</t>
  </si>
  <si>
    <t>Variación porcentual</t>
  </si>
  <si>
    <t>Contexto de violencia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</si>
  <si>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</si>
  <si>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</si>
  <si>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Bogotá, D.C.</t>
  </si>
  <si>
    <t>Cartagena de Indias</t>
  </si>
  <si>
    <t>Ciclo vital</t>
  </si>
  <si>
    <t>Eventos de transporte</t>
  </si>
  <si>
    <t>Primera infancia (00 a 05)</t>
  </si>
  <si>
    <t>Infancia (06 a 11)</t>
  </si>
  <si>
    <t>Adolescencia (12 a 17)</t>
  </si>
  <si>
    <t>*Información preliminar sujeta a cambios por actualización</t>
  </si>
  <si>
    <t>Lesiones en eventos de transporte</t>
  </si>
  <si>
    <t>2022*</t>
  </si>
  <si>
    <t>Violencia de pareja</t>
  </si>
  <si>
    <t>Presunto delito sexual</t>
  </si>
  <si>
    <t>Año 2022*</t>
  </si>
  <si>
    <t xml:space="preserve">Base: Sistema de Información de Clínica y Odontología Forense - SICLICO  </t>
  </si>
  <si>
    <t>Fuente: Instituto Nacional de Medicina Legal y Ciencias Forenses - INMLCF/ Grupo Centro de Referencia Nacional sobre Violencia - GCRNV</t>
  </si>
  <si>
    <t>-</t>
  </si>
  <si>
    <t>Indeter.</t>
  </si>
  <si>
    <t>Año 2023*</t>
  </si>
  <si>
    <t>2023*</t>
  </si>
  <si>
    <t>Mitú</t>
  </si>
  <si>
    <t>Mocoa</t>
  </si>
  <si>
    <t>Muertes violentas en niños niñas y adolescentes según sexo. Colombia, comparativo años 2022* y 2023* (enero-mayo)</t>
  </si>
  <si>
    <t xml:space="preserve">Porcentaje muertes violentas en niños, niñas y adolescentes según manera. Colombia, año 2023* (enero-mayo) </t>
  </si>
  <si>
    <t>Muertes violentas en niños, niñas y adolescentes según grupo de edad y manera de muerte. Colombia, año 2023* (enero-mayo)</t>
  </si>
  <si>
    <t>Muertes violentas en niños, niñas y adolescentes según ciclo vital y manera de muerte. Colombia, año 2023* (enero-mayo)</t>
  </si>
  <si>
    <t>Muertes violentas en niños, niñas y adolescentes según variación absoluta y porcentual. Colombia, comparativo años 2022* y 2023* (enero-mayo)</t>
  </si>
  <si>
    <t xml:space="preserve">Variación porcentual de muertes violentas en niños, niñas y adolescentes con respecto al año 2022*, según manera. Colombia, año 2023* (enero-mayo) </t>
  </si>
  <si>
    <t>Muertes violentas en niños, niñas y adolescentes según manera. Colombia, ciudades capitales, enero-mayo de 2023*</t>
  </si>
  <si>
    <t>Lesiones No fatales en niños, niñas y adolescentes según contexto y sexo. Colombia, comparativo años 2022* y 2023* (enero-mayo)</t>
  </si>
  <si>
    <t xml:space="preserve">Porcentaje lesiones no fatales en niños, niñas y adolescentes según contexto. Colombia, año 2023* (enero-mayo) </t>
  </si>
  <si>
    <t>Lesiones No fatales en niños, niñas y adolescentes según grupo de edad y contexto. Colombia, año 2023* (enero-mayo)</t>
  </si>
  <si>
    <t>Lesiones No fatales en niños, niñas y adolescentes según ciclo vital y contexto. Colombia, año 2023* (enero-mayo)</t>
  </si>
  <si>
    <t xml:space="preserve">Lesiones No fatales en niños, niñas y adolescentes según variación absoluta y porcentual. Colombia, comparativo enero-mayo,  años 2022* y 2023* </t>
  </si>
  <si>
    <t xml:space="preserve">Variación porcentual de lesiones No fatales en niños, niñas y adolescentes con respecto al año 2022*, según contexto. Colombia, año 2023* (enero-mayo) </t>
  </si>
  <si>
    <t>Lesiones No fatales en niños, niñas y adolescentes según contexto. Colombia, ciudades capitales, enero-mayo de 2023*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</si>
</sst>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21586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8" tint="0.79998168889431442"/>
      </top>
      <bottom style="thin">
        <color theme="8" tint="0.79998168889431442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2" fontId="0" fillId="0" borderId="0" xfId="0" applyNumberFormat="1"/>
    <xf numFmtId="3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3" fontId="0" fillId="0" borderId="0" xfId="0" applyNumberFormat="1" applyAlignment="1">
      <alignment horizontal="right"/>
    </xf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4" fontId="0" fillId="0" borderId="0" xfId="0" applyNumberFormat="1"/>
    <xf numFmtId="3" fontId="1" fillId="0" borderId="0" xfId="0" applyNumberFormat="1" applyFont="1"/>
    <xf numFmtId="3" fontId="0" fillId="0" borderId="0" xfId="0" applyNumberFormat="1" applyAlignment="1">
      <alignment horizontal="right" vertical="center" indent="1"/>
    </xf>
    <xf numFmtId="3" fontId="1" fillId="0" borderId="2" xfId="0" applyNumberFormat="1" applyFont="1" applyBorder="1" applyAlignment="1">
      <alignment horizontal="right" vertical="center" indent="1"/>
    </xf>
    <xf numFmtId="0" fontId="0" fillId="0" borderId="0" xfId="0" applyAlignment="1">
      <alignment horizontal="left" vertical="center" indent="1"/>
    </xf>
    <xf numFmtId="0" fontId="1" fillId="0" borderId="2" xfId="0" applyFont="1" applyBorder="1" applyAlignment="1">
      <alignment horizontal="left" vertical="center" indent="1"/>
    </xf>
    <xf numFmtId="0" fontId="1" fillId="0" borderId="0" xfId="0" applyFont="1" applyAlignment="1">
      <alignment horizontal="left" vertical="center"/>
    </xf>
    <xf numFmtId="3" fontId="0" fillId="0" borderId="0" xfId="0" applyNumberFormat="1" applyAlignment="1">
      <alignment horizontal="right" indent="1"/>
    </xf>
    <xf numFmtId="4" fontId="0" fillId="0" borderId="0" xfId="0" applyNumberFormat="1" applyAlignment="1">
      <alignment horizontal="right" indent="1"/>
    </xf>
    <xf numFmtId="3" fontId="1" fillId="0" borderId="2" xfId="0" applyNumberFormat="1" applyFont="1" applyBorder="1" applyAlignment="1">
      <alignment horizontal="right" indent="1"/>
    </xf>
    <xf numFmtId="4" fontId="1" fillId="0" borderId="2" xfId="0" applyNumberFormat="1" applyFont="1" applyBorder="1" applyAlignment="1">
      <alignment horizontal="right" indent="1"/>
    </xf>
    <xf numFmtId="3" fontId="0" fillId="0" borderId="0" xfId="0" applyNumberFormat="1" applyAlignment="1">
      <alignment horizontal="left" vertical="center" indent="1"/>
    </xf>
    <xf numFmtId="3" fontId="1" fillId="0" borderId="0" xfId="0" applyNumberFormat="1" applyFont="1" applyAlignment="1">
      <alignment horizontal="right" vertical="center" indent="1"/>
    </xf>
    <xf numFmtId="0" fontId="2" fillId="0" borderId="2" xfId="0" applyFont="1" applyBorder="1" applyAlignment="1">
      <alignment horizontal="center" vertical="center" wrapText="1"/>
    </xf>
    <xf numFmtId="3" fontId="0" fillId="0" borderId="4" xfId="0" applyNumberFormat="1" applyBorder="1" applyAlignment="1">
      <alignment horizontal="right" indent="1"/>
    </xf>
    <xf numFmtId="0" fontId="0" fillId="0" borderId="0" xfId="0" applyAlignment="1">
      <alignment horizontal="right" vertical="center" indent="1"/>
    </xf>
    <xf numFmtId="1" fontId="0" fillId="0" borderId="0" xfId="0" applyNumberFormat="1"/>
    <xf numFmtId="4" fontId="0" fillId="0" borderId="2" xfId="0" applyNumberFormat="1" applyBorder="1" applyAlignment="1">
      <alignment horizontal="right" indent="1"/>
    </xf>
    <xf numFmtId="3" fontId="0" fillId="2" borderId="0" xfId="0" applyNumberFormat="1" applyFill="1" applyAlignment="1">
      <alignment horizontal="right" vertical="center" indent="1"/>
    </xf>
    <xf numFmtId="3" fontId="4" fillId="2" borderId="2" xfId="0" applyNumberFormat="1" applyFont="1" applyFill="1" applyBorder="1" applyAlignment="1">
      <alignment horizontal="right" vertical="center" indent="1"/>
    </xf>
    <xf numFmtId="3" fontId="3" fillId="2" borderId="0" xfId="0" applyNumberFormat="1" applyFont="1" applyFill="1" applyAlignment="1">
      <alignment horizontal="right" vertical="center" indent="1"/>
    </xf>
    <xf numFmtId="3" fontId="4" fillId="2" borderId="0" xfId="0" applyNumberFormat="1" applyFont="1" applyFill="1" applyAlignment="1">
      <alignment horizontal="right" vertical="center" indent="1"/>
    </xf>
    <xf numFmtId="0" fontId="1" fillId="2" borderId="0" xfId="0" applyFont="1" applyFill="1" applyAlignment="1">
      <alignment horizontal="right" vertical="center" wrapText="1" indent="1"/>
    </xf>
    <xf numFmtId="0" fontId="0" fillId="2" borderId="0" xfId="0" applyFill="1" applyAlignment="1">
      <alignment horizontal="right" vertical="center" wrapText="1" indent="1"/>
    </xf>
    <xf numFmtId="3" fontId="0" fillId="2" borderId="0" xfId="0" applyNumberFormat="1" applyFill="1" applyAlignment="1">
      <alignment horizontal="right" vertical="center" indent="2"/>
    </xf>
    <xf numFmtId="0" fontId="5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6A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3C6-4255-9EAC-707DA5CAB32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3C6-4255-9EAC-707DA5CAB32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3C6-4255-9EAC-707DA5CAB32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F3C6-4255-9EAC-707DA5CAB320}"/>
              </c:ext>
            </c:extLst>
          </c:dPt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'NNA Patologia'!$A$5:$A$8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'NNA Patologia'!$H$5:$H$8</c:f>
              <c:numCache>
                <c:formatCode>#,##0</c:formatCode>
                <c:ptCount val="4"/>
                <c:pt idx="0">
                  <c:v>226</c:v>
                </c:pt>
                <c:pt idx="1">
                  <c:v>226</c:v>
                </c:pt>
                <c:pt idx="2">
                  <c:v>174</c:v>
                </c:pt>
                <c:pt idx="3">
                  <c:v>122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98-4E54-B0A4-37498A1A26C3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0A30-4F7A-87DD-DFE1148E5B0B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7091-4FF7-8B82-7AE75DDCE665}"/>
              </c:ext>
            </c:extLst>
          </c:dPt>
          <c:dPt>
            <c:idx val="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0A30-4F7A-87DD-DFE1148E5B0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'NNA Patologia'!$A$47:$A$50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'NNA Patologia'!$E$47:$E$50</c:f>
              <c:numCache>
                <c:formatCode>#,##0.00</c:formatCode>
                <c:ptCount val="4"/>
                <c:pt idx="0">
                  <c:v>-14.068441064638783</c:v>
                </c:pt>
                <c:pt idx="1">
                  <c:v>22.826086956521738</c:v>
                </c:pt>
                <c:pt idx="2">
                  <c:v>-11.224489795918368</c:v>
                </c:pt>
                <c:pt idx="3">
                  <c:v>-4.6875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30-4F7A-87DD-DFE1148E5B0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75"/>
        <c:overlap val="-25"/>
        <c:axId val="1751218912"/>
        <c:axId val="1751219392"/>
      </c:barChart>
      <c:catAx>
        <c:axId val="1751218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751219392"/>
        <c:crosses val="autoZero"/>
        <c:auto val="1"/>
        <c:lblAlgn val="ctr"/>
        <c:lblOffset val="100"/>
        <c:noMultiLvlLbl val="0"/>
      </c:catAx>
      <c:valAx>
        <c:axId val="1751219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7512189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3797-48CF-9DBE-B519F17C7C27}"/>
              </c:ext>
            </c:extLst>
          </c:dPt>
          <c:dPt>
            <c:idx val="4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3797-48CF-9DBE-B519F17C7C2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'NNA Clinica'!$A$49:$A$54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'NNA Clinica'!$E$49:$E$54</c:f>
              <c:numCache>
                <c:formatCode>#,##0.00</c:formatCode>
                <c:ptCount val="6"/>
                <c:pt idx="0">
                  <c:v>-8.6752086516986004</c:v>
                </c:pt>
                <c:pt idx="1">
                  <c:v>1.6865367839488223</c:v>
                </c:pt>
                <c:pt idx="2">
                  <c:v>6.8708971553610505</c:v>
                </c:pt>
                <c:pt idx="3">
                  <c:v>0.71770334928229662</c:v>
                </c:pt>
                <c:pt idx="4">
                  <c:v>-7.5757575757575761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7-48CF-9DBE-B519F17C7C2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75"/>
        <c:overlap val="-25"/>
        <c:axId val="1847142928"/>
        <c:axId val="1544063008"/>
      </c:barChart>
      <c:catAx>
        <c:axId val="1847142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544063008"/>
        <c:crosses val="autoZero"/>
        <c:auto val="1"/>
        <c:lblAlgn val="ctr"/>
        <c:lblOffset val="100"/>
        <c:noMultiLvlLbl val="0"/>
      </c:catAx>
      <c:valAx>
        <c:axId val="15440630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471429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A58-4D47-B8C1-7392D33734C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A58-4D47-B8C1-7392D33734C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A58-4D47-B8C1-7392D33734C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BCF-426F-AC3C-6E4911847F7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6BCF-426F-AC3C-6E4911847F74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BCF-426F-AC3C-6E4911847F74}"/>
              </c:ext>
            </c:extLst>
          </c:dPt>
          <c:dLbls>
            <c:dLbl>
              <c:idx val="3"/>
              <c:layout>
                <c:manualLayout>
                  <c:x val="0"/>
                  <c:y val="2.314814814814810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6BCF-426F-AC3C-6E4911847F74}"/>
                </c:ext>
              </c:extLst>
            </c:dLbl>
            <c:dLbl>
              <c:idx val="4"/>
              <c:layout>
                <c:manualLayout>
                  <c:x val="-2.2222222222222223E-2"/>
                  <c:y val="-4.1666666666666664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6BCF-426F-AC3C-6E4911847F74}"/>
                </c:ext>
              </c:extLst>
            </c:dLbl>
            <c:dLbl>
              <c:idx val="5"/>
              <c:layout>
                <c:manualLayout>
                  <c:x val="3.3333333333333333E-2"/>
                  <c:y val="-1.3888888888888931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6BCF-426F-AC3C-6E4911847F74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'NNA Clinica'!$A$5:$A$10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'NNA Clinica'!$G$5:$G$10</c:f>
              <c:numCache>
                <c:formatCode>#,##0</c:formatCode>
                <c:ptCount val="6"/>
                <c:pt idx="0">
                  <c:v>7769</c:v>
                </c:pt>
                <c:pt idx="1">
                  <c:v>3497</c:v>
                </c:pt>
                <c:pt idx="2">
                  <c:v>2442</c:v>
                </c:pt>
                <c:pt idx="3">
                  <c:v>842</c:v>
                </c:pt>
                <c:pt idx="4">
                  <c:v>305</c:v>
                </c:pt>
                <c:pt idx="5">
                  <c:v>164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CF-426F-AC3C-6E4911847F74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647699</xdr:colOff>
      <xdr:row>12</xdr:row>
      <xdr:rowOff>100011</xdr:rowOff>
    </xdr:from>
    <xdr:to>
      <xdr:col>5</xdr:col>
      <xdr:colOff>581024</xdr:colOff>
      <xdr:row>27</xdr:row>
      <xdr:rowOff>123824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12E6946C-7218-CAAB-0D0C-7C69DD25542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142874</xdr:colOff>
      <xdr:row>54</xdr:row>
      <xdr:rowOff>80962</xdr:rowOff>
    </xdr:from>
    <xdr:to>
      <xdr:col>6</xdr:col>
      <xdr:colOff>0</xdr:colOff>
      <xdr:row>68</xdr:row>
      <xdr:rowOff>123825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B32BF3EC-EC7B-0686-0C6E-A99DBBFEDAF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58209</xdr:colOff>
      <xdr:row>58</xdr:row>
      <xdr:rowOff>97895</xdr:rowOff>
    </xdr:from>
    <xdr:to>
      <xdr:col>6</xdr:col>
      <xdr:colOff>211666</xdr:colOff>
      <xdr:row>81</xdr:row>
      <xdr:rowOff>105832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C661B7F9-BEC6-B10F-48C0-A64A3F5804D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714375</xdr:colOff>
      <xdr:row>14</xdr:row>
      <xdr:rowOff>90486</xdr:rowOff>
    </xdr:from>
    <xdr:to>
      <xdr:col>5</xdr:col>
      <xdr:colOff>9525</xdr:colOff>
      <xdr:row>29</xdr:row>
      <xdr:rowOff>114300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B5A24EAD-C504-6854-9DE4-7290BF31575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05"/>
  <sheetViews>
    <sheetView topLeftCell="A81" zoomScaleNormal="100" workbookViewId="0">
      <selection activeCell="H15" sqref="H15"/>
    </sheetView>
  </sheetViews>
  <sheetFormatPr baseColWidth="10" defaultColWidth="11.42578125" defaultRowHeight="15" x14ac:dyDescent="0.25"/>
  <cols>
    <col min="1" max="1" width="28.28515625" customWidth="1"/>
    <col min="2" max="6" width="11.140625" customWidth="1"/>
    <col min="7" max="7" width="10.28515625" customWidth="1"/>
    <col min="8" max="8" width="13" customWidth="1"/>
    <col min="9" max="9" width="17.85546875" customWidth="1"/>
    <col min="14" max="14" width="16.7109375" customWidth="1"/>
  </cols>
  <sheetData>
    <row r="2" spans="1:10" x14ac:dyDescent="0.25">
      <c r="A2" s="16" t="s">
        <v>71</v>
      </c>
    </row>
    <row r="3" spans="1:10" x14ac:dyDescent="0.25">
      <c r="A3" s="36" t="s">
        <v>31</v>
      </c>
      <c r="B3" s="38" t="s">
        <v>62</v>
      </c>
      <c r="C3" s="38"/>
      <c r="D3" s="38"/>
      <c r="E3" s="38" t="s">
        <v>67</v>
      </c>
      <c r="F3" s="38"/>
      <c r="G3" s="38"/>
      <c r="H3" s="38"/>
    </row>
    <row r="4" spans="1:10" x14ac:dyDescent="0.25">
      <c r="A4" s="37"/>
      <c r="B4" s="5" t="s">
        <v>0</v>
      </c>
      <c r="C4" s="5" t="s">
        <v>1</v>
      </c>
      <c r="D4" s="5" t="s">
        <v>32</v>
      </c>
      <c r="E4" s="5" t="s">
        <v>0</v>
      </c>
      <c r="F4" s="5" t="s">
        <v>1</v>
      </c>
      <c r="G4" s="5" t="s">
        <v>66</v>
      </c>
      <c r="H4" s="6" t="s">
        <v>32</v>
      </c>
    </row>
    <row r="5" spans="1:10" x14ac:dyDescent="0.25">
      <c r="A5" s="14" t="s">
        <v>33</v>
      </c>
      <c r="B5" s="12">
        <v>211</v>
      </c>
      <c r="C5" s="12">
        <v>52</v>
      </c>
      <c r="D5" s="22">
        <v>263</v>
      </c>
      <c r="E5" s="12">
        <v>189</v>
      </c>
      <c r="F5" s="12">
        <v>35</v>
      </c>
      <c r="G5" s="12">
        <v>2</v>
      </c>
      <c r="H5" s="22">
        <f>SUM(E5:G5)</f>
        <v>226</v>
      </c>
      <c r="I5" s="3"/>
    </row>
    <row r="6" spans="1:10" x14ac:dyDescent="0.25">
      <c r="A6" s="14" t="s">
        <v>53</v>
      </c>
      <c r="B6" s="12">
        <v>128</v>
      </c>
      <c r="C6" s="12">
        <v>56</v>
      </c>
      <c r="D6" s="22">
        <v>184</v>
      </c>
      <c r="E6" s="12">
        <v>165</v>
      </c>
      <c r="F6" s="12">
        <v>61</v>
      </c>
      <c r="G6" s="12" t="s">
        <v>65</v>
      </c>
      <c r="H6" s="22">
        <f t="shared" ref="H6:H8" si="0">SUM(E6:G6)</f>
        <v>226</v>
      </c>
      <c r="I6" s="3"/>
    </row>
    <row r="7" spans="1:10" x14ac:dyDescent="0.25">
      <c r="A7" s="14" t="s">
        <v>34</v>
      </c>
      <c r="B7" s="12">
        <v>142</v>
      </c>
      <c r="C7" s="12">
        <v>54</v>
      </c>
      <c r="D7" s="22">
        <v>196</v>
      </c>
      <c r="E7" s="12">
        <v>141</v>
      </c>
      <c r="F7" s="12">
        <v>33</v>
      </c>
      <c r="G7" s="12" t="s">
        <v>65</v>
      </c>
      <c r="H7" s="22">
        <f t="shared" si="0"/>
        <v>174</v>
      </c>
      <c r="I7" s="3"/>
      <c r="J7" s="26"/>
    </row>
    <row r="8" spans="1:10" x14ac:dyDescent="0.25">
      <c r="A8" s="14" t="s">
        <v>35</v>
      </c>
      <c r="B8" s="12">
        <v>72</v>
      </c>
      <c r="C8" s="12">
        <v>56</v>
      </c>
      <c r="D8" s="22">
        <v>128</v>
      </c>
      <c r="E8" s="12">
        <v>60</v>
      </c>
      <c r="F8" s="12">
        <v>62</v>
      </c>
      <c r="G8" s="12" t="s">
        <v>65</v>
      </c>
      <c r="H8" s="22">
        <f t="shared" si="0"/>
        <v>122</v>
      </c>
      <c r="I8" s="3"/>
    </row>
    <row r="9" spans="1:10" x14ac:dyDescent="0.25">
      <c r="A9" s="15" t="s">
        <v>32</v>
      </c>
      <c r="B9" s="13">
        <v>553</v>
      </c>
      <c r="C9" s="13">
        <v>218</v>
      </c>
      <c r="D9" s="13">
        <v>771</v>
      </c>
      <c r="E9" s="13">
        <f>SUM(E5:E8)</f>
        <v>555</v>
      </c>
      <c r="F9" s="13">
        <f t="shared" ref="F9:H9" si="1">SUM(F5:F8)</f>
        <v>191</v>
      </c>
      <c r="G9" s="13">
        <f t="shared" si="1"/>
        <v>2</v>
      </c>
      <c r="H9" s="13">
        <f t="shared" si="1"/>
        <v>748</v>
      </c>
      <c r="I9" s="3"/>
      <c r="J9" s="4"/>
    </row>
    <row r="10" spans="1:10" x14ac:dyDescent="0.25">
      <c r="D10" s="22"/>
      <c r="G10" s="9"/>
      <c r="H10" s="22"/>
    </row>
    <row r="12" spans="1:10" x14ac:dyDescent="0.25">
      <c r="A12" s="16" t="s">
        <v>72</v>
      </c>
    </row>
    <row r="14" spans="1:10" x14ac:dyDescent="0.25">
      <c r="A14" s="2"/>
      <c r="B14" s="3"/>
    </row>
    <row r="15" spans="1:10" x14ac:dyDescent="0.25">
      <c r="A15" s="2"/>
      <c r="B15" s="3"/>
    </row>
    <row r="16" spans="1:10" x14ac:dyDescent="0.25">
      <c r="A16" s="2"/>
      <c r="B16" s="3"/>
    </row>
    <row r="17" spans="1:6" x14ac:dyDescent="0.25">
      <c r="A17" s="2"/>
      <c r="B17" s="3"/>
    </row>
    <row r="29" spans="1:6" x14ac:dyDescent="0.25">
      <c r="A29" s="16" t="s">
        <v>73</v>
      </c>
    </row>
    <row r="30" spans="1:6" ht="30" x14ac:dyDescent="0.25">
      <c r="A30" s="6" t="s">
        <v>37</v>
      </c>
      <c r="B30" s="6" t="s">
        <v>33</v>
      </c>
      <c r="C30" s="6" t="s">
        <v>53</v>
      </c>
      <c r="D30" s="6" t="s">
        <v>34</v>
      </c>
      <c r="E30" s="6" t="s">
        <v>35</v>
      </c>
      <c r="F30" s="6" t="s">
        <v>36</v>
      </c>
    </row>
    <row r="31" spans="1:6" x14ac:dyDescent="0.25">
      <c r="A31" s="14" t="s">
        <v>2</v>
      </c>
      <c r="B31" s="12">
        <v>19</v>
      </c>
      <c r="C31" s="12">
        <v>30</v>
      </c>
      <c r="D31" s="12">
        <v>73</v>
      </c>
      <c r="E31" s="12" t="s">
        <v>65</v>
      </c>
      <c r="F31" s="22">
        <f>SUM(B31:E31)</f>
        <v>122</v>
      </c>
    </row>
    <row r="32" spans="1:6" x14ac:dyDescent="0.25">
      <c r="A32" s="14" t="s">
        <v>3</v>
      </c>
      <c r="B32" s="12">
        <v>8</v>
      </c>
      <c r="C32" s="12">
        <v>23</v>
      </c>
      <c r="D32" s="12">
        <v>21</v>
      </c>
      <c r="E32" s="12">
        <v>1</v>
      </c>
      <c r="F32" s="22">
        <f t="shared" ref="F32:F34" si="2">SUM(B32:E32)</f>
        <v>53</v>
      </c>
    </row>
    <row r="33" spans="1:7" x14ac:dyDescent="0.25">
      <c r="A33" s="14" t="s">
        <v>4</v>
      </c>
      <c r="B33" s="12">
        <v>16</v>
      </c>
      <c r="C33" s="12">
        <v>31</v>
      </c>
      <c r="D33" s="12">
        <v>40</v>
      </c>
      <c r="E33" s="12">
        <v>41</v>
      </c>
      <c r="F33" s="22">
        <f t="shared" si="2"/>
        <v>128</v>
      </c>
    </row>
    <row r="34" spans="1:7" x14ac:dyDescent="0.25">
      <c r="A34" s="14" t="s">
        <v>5</v>
      </c>
      <c r="B34" s="12">
        <v>183</v>
      </c>
      <c r="C34" s="12">
        <v>142</v>
      </c>
      <c r="D34" s="12">
        <v>40</v>
      </c>
      <c r="E34" s="12">
        <v>80</v>
      </c>
      <c r="F34" s="22">
        <f t="shared" si="2"/>
        <v>445</v>
      </c>
    </row>
    <row r="35" spans="1:7" x14ac:dyDescent="0.25">
      <c r="A35" s="15" t="s">
        <v>32</v>
      </c>
      <c r="B35" s="13">
        <f>SUM(B31:B34)</f>
        <v>226</v>
      </c>
      <c r="C35" s="13">
        <f t="shared" ref="C35:F35" si="3">SUM(C31:C34)</f>
        <v>226</v>
      </c>
      <c r="D35" s="13">
        <f t="shared" si="3"/>
        <v>174</v>
      </c>
      <c r="E35" s="13">
        <f t="shared" si="3"/>
        <v>122</v>
      </c>
      <c r="F35" s="13">
        <f t="shared" si="3"/>
        <v>748</v>
      </c>
    </row>
    <row r="36" spans="1:7" x14ac:dyDescent="0.25">
      <c r="A36" s="8"/>
      <c r="B36" s="9"/>
      <c r="C36" s="9"/>
      <c r="D36" s="9"/>
      <c r="E36" s="9"/>
      <c r="F36" s="9"/>
    </row>
    <row r="37" spans="1:7" x14ac:dyDescent="0.25">
      <c r="A37" s="16" t="s">
        <v>74</v>
      </c>
      <c r="B37" s="7"/>
      <c r="C37" s="7"/>
      <c r="D37" s="7"/>
      <c r="E37" s="7"/>
      <c r="F37" s="7"/>
    </row>
    <row r="38" spans="1:7" ht="30" x14ac:dyDescent="0.25">
      <c r="A38" s="6" t="s">
        <v>52</v>
      </c>
      <c r="B38" s="6" t="s">
        <v>33</v>
      </c>
      <c r="C38" s="6" t="s">
        <v>53</v>
      </c>
      <c r="D38" s="6" t="s">
        <v>34</v>
      </c>
      <c r="E38" s="6" t="s">
        <v>35</v>
      </c>
      <c r="F38" s="6" t="s">
        <v>36</v>
      </c>
    </row>
    <row r="39" spans="1:7" x14ac:dyDescent="0.25">
      <c r="A39" s="14" t="s">
        <v>54</v>
      </c>
      <c r="B39" s="12">
        <v>20</v>
      </c>
      <c r="C39" s="12">
        <v>36</v>
      </c>
      <c r="D39" s="12">
        <v>76</v>
      </c>
      <c r="E39" s="12" t="s">
        <v>65</v>
      </c>
      <c r="F39" s="24">
        <f>SUM(B39:E39)</f>
        <v>132</v>
      </c>
    </row>
    <row r="40" spans="1:7" x14ac:dyDescent="0.25">
      <c r="A40" s="14" t="s">
        <v>55</v>
      </c>
      <c r="B40" s="12">
        <v>11</v>
      </c>
      <c r="C40" s="12">
        <v>22</v>
      </c>
      <c r="D40" s="12">
        <v>24</v>
      </c>
      <c r="E40" s="24">
        <v>8</v>
      </c>
      <c r="F40" s="24">
        <f>SUM(B40:E40)</f>
        <v>65</v>
      </c>
    </row>
    <row r="41" spans="1:7" x14ac:dyDescent="0.25">
      <c r="A41" s="14" t="s">
        <v>56</v>
      </c>
      <c r="B41" s="12">
        <v>195</v>
      </c>
      <c r="C41" s="12">
        <v>168</v>
      </c>
      <c r="D41" s="12">
        <v>74</v>
      </c>
      <c r="E41" s="24">
        <v>114</v>
      </c>
      <c r="F41" s="24">
        <f>SUM(B41:E41)</f>
        <v>551</v>
      </c>
    </row>
    <row r="42" spans="1:7" x14ac:dyDescent="0.25">
      <c r="A42" s="15" t="s">
        <v>32</v>
      </c>
      <c r="B42" s="13">
        <f>SUM(B38:B41)</f>
        <v>226</v>
      </c>
      <c r="C42" s="13">
        <f t="shared" ref="C42" si="4">SUM(C38:C41)</f>
        <v>226</v>
      </c>
      <c r="D42" s="13">
        <f t="shared" ref="D42" si="5">SUM(D38:D41)</f>
        <v>174</v>
      </c>
      <c r="E42" s="13">
        <f t="shared" ref="E42:F42" si="6">SUM(E38:E41)</f>
        <v>122</v>
      </c>
      <c r="F42" s="13">
        <f t="shared" si="6"/>
        <v>748</v>
      </c>
    </row>
    <row r="43" spans="1:7" x14ac:dyDescent="0.25">
      <c r="A43" s="8"/>
      <c r="B43" s="9"/>
      <c r="C43" s="9"/>
      <c r="D43" s="9"/>
      <c r="E43" s="9"/>
      <c r="F43" s="9"/>
    </row>
    <row r="45" spans="1:7" ht="18.75" customHeight="1" x14ac:dyDescent="0.25">
      <c r="A45" s="16" t="s">
        <v>75</v>
      </c>
      <c r="G45" s="4"/>
    </row>
    <row r="46" spans="1:7" ht="30" x14ac:dyDescent="0.25">
      <c r="A46" s="6" t="s">
        <v>31</v>
      </c>
      <c r="B46" s="6" t="s">
        <v>59</v>
      </c>
      <c r="C46" s="6" t="s">
        <v>68</v>
      </c>
      <c r="D46" s="6" t="s">
        <v>45</v>
      </c>
      <c r="E46" s="6" t="s">
        <v>46</v>
      </c>
    </row>
    <row r="47" spans="1:7" x14ac:dyDescent="0.25">
      <c r="A47" s="14" t="s">
        <v>33</v>
      </c>
      <c r="B47" s="12">
        <v>263</v>
      </c>
      <c r="C47" s="12">
        <v>226</v>
      </c>
      <c r="D47" s="17">
        <f>+C47-B47</f>
        <v>-37</v>
      </c>
      <c r="E47" s="18">
        <f>(D47*100)/B47</f>
        <v>-14.068441064638783</v>
      </c>
      <c r="F47" s="10"/>
    </row>
    <row r="48" spans="1:7" x14ac:dyDescent="0.25">
      <c r="A48" s="14" t="s">
        <v>53</v>
      </c>
      <c r="B48" s="12">
        <v>184</v>
      </c>
      <c r="C48" s="12">
        <v>226</v>
      </c>
      <c r="D48" s="17">
        <f t="shared" ref="D48:D51" si="7">+C48-B48</f>
        <v>42</v>
      </c>
      <c r="E48" s="18">
        <f t="shared" ref="E48:E51" si="8">(D48*100)/B48</f>
        <v>22.826086956521738</v>
      </c>
      <c r="F48" s="10"/>
    </row>
    <row r="49" spans="1:6" x14ac:dyDescent="0.25">
      <c r="A49" s="14" t="s">
        <v>34</v>
      </c>
      <c r="B49" s="12">
        <v>196</v>
      </c>
      <c r="C49" s="12">
        <v>174</v>
      </c>
      <c r="D49" s="17">
        <f t="shared" si="7"/>
        <v>-22</v>
      </c>
      <c r="E49" s="18">
        <f t="shared" si="8"/>
        <v>-11.224489795918368</v>
      </c>
      <c r="F49" s="10"/>
    </row>
    <row r="50" spans="1:6" x14ac:dyDescent="0.25">
      <c r="A50" s="14" t="s">
        <v>35</v>
      </c>
      <c r="B50" s="12">
        <v>128</v>
      </c>
      <c r="C50" s="12">
        <v>122</v>
      </c>
      <c r="D50" s="17">
        <f t="shared" si="7"/>
        <v>-6</v>
      </c>
      <c r="E50" s="18">
        <f t="shared" si="8"/>
        <v>-4.6875</v>
      </c>
      <c r="F50" s="10"/>
    </row>
    <row r="51" spans="1:6" x14ac:dyDescent="0.25">
      <c r="A51" s="15" t="s">
        <v>32</v>
      </c>
      <c r="B51" s="13">
        <v>771</v>
      </c>
      <c r="C51" s="13">
        <v>748</v>
      </c>
      <c r="D51" s="19">
        <f t="shared" si="7"/>
        <v>-23</v>
      </c>
      <c r="E51" s="20">
        <f t="shared" si="8"/>
        <v>-2.9831387808041505</v>
      </c>
      <c r="F51" s="10"/>
    </row>
    <row r="54" spans="1:6" x14ac:dyDescent="0.25">
      <c r="A54" s="16" t="s">
        <v>76</v>
      </c>
    </row>
    <row r="58" spans="1:6" x14ac:dyDescent="0.25">
      <c r="A58" s="2"/>
      <c r="B58" s="18"/>
    </row>
    <row r="59" spans="1:6" x14ac:dyDescent="0.25">
      <c r="A59" s="2"/>
      <c r="B59" s="18"/>
    </row>
    <row r="60" spans="1:6" x14ac:dyDescent="0.25">
      <c r="A60" s="2"/>
      <c r="B60" s="18"/>
    </row>
    <row r="61" spans="1:6" x14ac:dyDescent="0.25">
      <c r="A61" s="2"/>
      <c r="B61" s="18"/>
    </row>
    <row r="70" spans="1:6" x14ac:dyDescent="0.25">
      <c r="A70" s="16" t="s">
        <v>77</v>
      </c>
    </row>
    <row r="71" spans="1:6" ht="30" x14ac:dyDescent="0.25">
      <c r="A71" s="6" t="s">
        <v>38</v>
      </c>
      <c r="B71" s="6" t="s">
        <v>33</v>
      </c>
      <c r="C71" s="6" t="s">
        <v>53</v>
      </c>
      <c r="D71" s="6" t="s">
        <v>34</v>
      </c>
      <c r="E71" s="6" t="s">
        <v>35</v>
      </c>
      <c r="F71" s="6" t="s">
        <v>36</v>
      </c>
    </row>
    <row r="72" spans="1:6" x14ac:dyDescent="0.25">
      <c r="A72" s="14" t="s">
        <v>6</v>
      </c>
      <c r="B72" s="33">
        <v>1</v>
      </c>
      <c r="C72" s="33">
        <v>1</v>
      </c>
      <c r="D72" s="33">
        <v>2</v>
      </c>
      <c r="E72" s="34" t="s">
        <v>65</v>
      </c>
      <c r="F72" s="32">
        <v>4</v>
      </c>
    </row>
    <row r="73" spans="1:6" x14ac:dyDescent="0.25">
      <c r="A73" s="14" t="s">
        <v>7</v>
      </c>
      <c r="B73" s="30">
        <v>1</v>
      </c>
      <c r="C73" s="28" t="s">
        <v>65</v>
      </c>
      <c r="D73" s="28" t="s">
        <v>65</v>
      </c>
      <c r="E73" s="30">
        <v>4</v>
      </c>
      <c r="F73" s="31">
        <v>5</v>
      </c>
    </row>
    <row r="74" spans="1:6" x14ac:dyDescent="0.25">
      <c r="A74" s="14" t="s">
        <v>8</v>
      </c>
      <c r="B74" s="30">
        <v>9</v>
      </c>
      <c r="C74" s="30">
        <v>3</v>
      </c>
      <c r="D74" s="30">
        <v>5</v>
      </c>
      <c r="E74" s="28" t="s">
        <v>65</v>
      </c>
      <c r="F74" s="31">
        <v>17</v>
      </c>
    </row>
    <row r="75" spans="1:6" x14ac:dyDescent="0.25">
      <c r="A75" s="14" t="s">
        <v>50</v>
      </c>
      <c r="B75" s="30">
        <v>24</v>
      </c>
      <c r="C75" s="30">
        <v>7</v>
      </c>
      <c r="D75" s="30">
        <v>6</v>
      </c>
      <c r="E75" s="30">
        <v>11</v>
      </c>
      <c r="F75" s="31">
        <v>48</v>
      </c>
    </row>
    <row r="76" spans="1:6" x14ac:dyDescent="0.25">
      <c r="A76" s="14" t="s">
        <v>9</v>
      </c>
      <c r="B76" s="30">
        <v>5</v>
      </c>
      <c r="C76" s="30">
        <v>3</v>
      </c>
      <c r="D76" s="30">
        <v>1</v>
      </c>
      <c r="E76" s="28" t="s">
        <v>65</v>
      </c>
      <c r="F76" s="31">
        <v>9</v>
      </c>
    </row>
    <row r="77" spans="1:6" x14ac:dyDescent="0.25">
      <c r="A77" s="14" t="s">
        <v>51</v>
      </c>
      <c r="B77" s="30">
        <v>1</v>
      </c>
      <c r="C77" s="30">
        <v>1</v>
      </c>
      <c r="D77" s="30">
        <v>4</v>
      </c>
      <c r="E77" s="30">
        <v>5</v>
      </c>
      <c r="F77" s="31">
        <v>11</v>
      </c>
    </row>
    <row r="78" spans="1:6" x14ac:dyDescent="0.25">
      <c r="A78" s="14" t="s">
        <v>10</v>
      </c>
      <c r="B78" s="30">
        <v>8</v>
      </c>
      <c r="C78" s="30">
        <v>3</v>
      </c>
      <c r="D78" s="28" t="s">
        <v>65</v>
      </c>
      <c r="E78" s="30">
        <v>3</v>
      </c>
      <c r="F78" s="31">
        <v>14</v>
      </c>
    </row>
    <row r="79" spans="1:6" x14ac:dyDescent="0.25">
      <c r="A79" s="14" t="s">
        <v>11</v>
      </c>
      <c r="B79" s="30">
        <v>1</v>
      </c>
      <c r="C79" s="28" t="s">
        <v>65</v>
      </c>
      <c r="D79" s="30">
        <v>1</v>
      </c>
      <c r="E79" s="30">
        <v>2</v>
      </c>
      <c r="F79" s="31">
        <v>4</v>
      </c>
    </row>
    <row r="80" spans="1:6" x14ac:dyDescent="0.25">
      <c r="A80" s="14" t="s">
        <v>12</v>
      </c>
      <c r="B80" s="30">
        <v>3</v>
      </c>
      <c r="C80" s="30">
        <v>2</v>
      </c>
      <c r="D80" s="30">
        <v>1</v>
      </c>
      <c r="E80" s="28" t="s">
        <v>65</v>
      </c>
      <c r="F80" s="31">
        <v>6</v>
      </c>
    </row>
    <row r="81" spans="1:6" x14ac:dyDescent="0.25">
      <c r="A81" s="14" t="s">
        <v>13</v>
      </c>
      <c r="B81" s="28" t="s">
        <v>65</v>
      </c>
      <c r="C81" s="30">
        <v>1</v>
      </c>
      <c r="D81" s="28" t="s">
        <v>65</v>
      </c>
      <c r="E81" s="28" t="s">
        <v>65</v>
      </c>
      <c r="F81" s="31">
        <v>1</v>
      </c>
    </row>
    <row r="82" spans="1:6" x14ac:dyDescent="0.25">
      <c r="A82" s="14" t="s">
        <v>14</v>
      </c>
      <c r="B82" s="30">
        <v>1</v>
      </c>
      <c r="C82" s="30">
        <v>1</v>
      </c>
      <c r="D82" s="28" t="s">
        <v>65</v>
      </c>
      <c r="E82" s="30">
        <v>1</v>
      </c>
      <c r="F82" s="31">
        <v>3</v>
      </c>
    </row>
    <row r="83" spans="1:6" x14ac:dyDescent="0.25">
      <c r="A83" s="14" t="s">
        <v>15</v>
      </c>
      <c r="B83" s="30">
        <v>3</v>
      </c>
      <c r="C83" s="30">
        <v>4</v>
      </c>
      <c r="D83" s="30">
        <v>3</v>
      </c>
      <c r="E83" s="30">
        <v>3</v>
      </c>
      <c r="F83" s="31">
        <v>13</v>
      </c>
    </row>
    <row r="84" spans="1:6" x14ac:dyDescent="0.25">
      <c r="A84" s="14" t="s">
        <v>69</v>
      </c>
      <c r="B84" s="28" t="s">
        <v>65</v>
      </c>
      <c r="C84" s="30"/>
      <c r="D84" s="28" t="s">
        <v>65</v>
      </c>
      <c r="E84" s="30">
        <v>1</v>
      </c>
      <c r="F84" s="31">
        <v>1</v>
      </c>
    </row>
    <row r="85" spans="1:6" x14ac:dyDescent="0.25">
      <c r="A85" s="14" t="s">
        <v>70</v>
      </c>
      <c r="B85" s="28" t="s">
        <v>65</v>
      </c>
      <c r="C85" s="30">
        <v>1</v>
      </c>
      <c r="D85" s="28" t="s">
        <v>65</v>
      </c>
      <c r="E85" s="28" t="s">
        <v>65</v>
      </c>
      <c r="F85" s="31">
        <v>1</v>
      </c>
    </row>
    <row r="86" spans="1:6" x14ac:dyDescent="0.25">
      <c r="A86" s="14" t="s">
        <v>16</v>
      </c>
      <c r="B86" s="28" t="s">
        <v>65</v>
      </c>
      <c r="C86" s="30">
        <v>2</v>
      </c>
      <c r="D86" s="30">
        <v>3</v>
      </c>
      <c r="E86" s="30">
        <v>1</v>
      </c>
      <c r="F86" s="31">
        <v>6</v>
      </c>
    </row>
    <row r="87" spans="1:6" x14ac:dyDescent="0.25">
      <c r="A87" s="14" t="s">
        <v>17</v>
      </c>
      <c r="B87" s="30">
        <v>3</v>
      </c>
      <c r="C87" s="30">
        <v>2</v>
      </c>
      <c r="D87" s="30">
        <v>2</v>
      </c>
      <c r="E87" s="30">
        <v>2</v>
      </c>
      <c r="F87" s="31">
        <v>9</v>
      </c>
    </row>
    <row r="88" spans="1:6" x14ac:dyDescent="0.25">
      <c r="A88" s="14" t="s">
        <v>18</v>
      </c>
      <c r="B88" s="28" t="s">
        <v>65</v>
      </c>
      <c r="C88" s="30">
        <v>1</v>
      </c>
      <c r="D88" s="30">
        <v>4</v>
      </c>
      <c r="E88" s="30">
        <v>2</v>
      </c>
      <c r="F88" s="31">
        <v>7</v>
      </c>
    </row>
    <row r="89" spans="1:6" x14ac:dyDescent="0.25">
      <c r="A89" s="14" t="s">
        <v>19</v>
      </c>
      <c r="B89" s="30">
        <v>3</v>
      </c>
      <c r="C89" s="30">
        <v>2</v>
      </c>
      <c r="D89" s="30">
        <v>1</v>
      </c>
      <c r="E89" s="30">
        <v>1</v>
      </c>
      <c r="F89" s="31">
        <v>7</v>
      </c>
    </row>
    <row r="90" spans="1:6" x14ac:dyDescent="0.25">
      <c r="A90" s="14" t="s">
        <v>20</v>
      </c>
      <c r="B90" s="28" t="s">
        <v>65</v>
      </c>
      <c r="C90" s="28" t="s">
        <v>65</v>
      </c>
      <c r="D90" s="30">
        <v>4</v>
      </c>
      <c r="E90" s="28" t="s">
        <v>65</v>
      </c>
      <c r="F90" s="31">
        <v>4</v>
      </c>
    </row>
    <row r="91" spans="1:6" x14ac:dyDescent="0.25">
      <c r="A91" s="14" t="s">
        <v>41</v>
      </c>
      <c r="B91" s="28" t="s">
        <v>65</v>
      </c>
      <c r="C91" s="28" t="s">
        <v>65</v>
      </c>
      <c r="D91" s="30">
        <v>2</v>
      </c>
      <c r="E91" s="30">
        <v>1</v>
      </c>
      <c r="F91" s="31">
        <v>3</v>
      </c>
    </row>
    <row r="92" spans="1:6" x14ac:dyDescent="0.25">
      <c r="A92" s="14" t="s">
        <v>21</v>
      </c>
      <c r="B92" s="30">
        <v>2</v>
      </c>
      <c r="C92" s="28" t="s">
        <v>65</v>
      </c>
      <c r="D92" s="30">
        <v>1</v>
      </c>
      <c r="E92" s="28" t="s">
        <v>65</v>
      </c>
      <c r="F92" s="31">
        <v>3</v>
      </c>
    </row>
    <row r="93" spans="1:6" x14ac:dyDescent="0.25">
      <c r="A93" s="14" t="s">
        <v>22</v>
      </c>
      <c r="B93" s="30">
        <v>2</v>
      </c>
      <c r="C93" s="30">
        <v>1</v>
      </c>
      <c r="D93" s="30">
        <v>1</v>
      </c>
      <c r="E93" s="28" t="s">
        <v>65</v>
      </c>
      <c r="F93" s="31">
        <v>4</v>
      </c>
    </row>
    <row r="94" spans="1:6" x14ac:dyDescent="0.25">
      <c r="A94" s="14" t="s">
        <v>40</v>
      </c>
      <c r="B94" s="28" t="s">
        <v>65</v>
      </c>
      <c r="C94" s="30">
        <v>1</v>
      </c>
      <c r="D94" s="30">
        <v>3</v>
      </c>
      <c r="E94" s="28" t="s">
        <v>65</v>
      </c>
      <c r="F94" s="31">
        <v>4</v>
      </c>
    </row>
    <row r="95" spans="1:6" x14ac:dyDescent="0.25">
      <c r="A95" s="14" t="s">
        <v>24</v>
      </c>
      <c r="B95" s="30">
        <v>1</v>
      </c>
      <c r="C95" s="30">
        <v>2</v>
      </c>
      <c r="D95" s="30">
        <v>1</v>
      </c>
      <c r="E95" s="30">
        <v>2</v>
      </c>
      <c r="F95" s="31">
        <v>6</v>
      </c>
    </row>
    <row r="96" spans="1:6" x14ac:dyDescent="0.25">
      <c r="A96" s="14" t="s">
        <v>25</v>
      </c>
      <c r="B96" s="30">
        <v>28</v>
      </c>
      <c r="C96" s="30">
        <v>5</v>
      </c>
      <c r="D96" s="30">
        <v>3</v>
      </c>
      <c r="E96" s="30">
        <v>7</v>
      </c>
      <c r="F96" s="31">
        <v>43</v>
      </c>
    </row>
    <row r="97" spans="1:6" x14ac:dyDescent="0.25">
      <c r="A97" s="14" t="s">
        <v>26</v>
      </c>
      <c r="B97" s="30">
        <v>1</v>
      </c>
      <c r="C97" s="30">
        <v>2</v>
      </c>
      <c r="D97" s="30">
        <v>1</v>
      </c>
      <c r="E97" s="30">
        <v>1</v>
      </c>
      <c r="F97" s="31">
        <v>5</v>
      </c>
    </row>
    <row r="98" spans="1:6" x14ac:dyDescent="0.25">
      <c r="A98" s="14" t="s">
        <v>27</v>
      </c>
      <c r="B98" s="28" t="s">
        <v>65</v>
      </c>
      <c r="C98" s="30">
        <v>2</v>
      </c>
      <c r="D98" s="30">
        <v>2</v>
      </c>
      <c r="E98" s="28" t="s">
        <v>65</v>
      </c>
      <c r="F98" s="31">
        <v>4</v>
      </c>
    </row>
    <row r="99" spans="1:6" x14ac:dyDescent="0.25">
      <c r="A99" s="14" t="s">
        <v>28</v>
      </c>
      <c r="B99" s="30">
        <v>3</v>
      </c>
      <c r="C99" s="30">
        <v>1</v>
      </c>
      <c r="D99" s="30">
        <v>1</v>
      </c>
      <c r="E99" s="30">
        <v>2</v>
      </c>
      <c r="F99" s="31">
        <v>7</v>
      </c>
    </row>
    <row r="100" spans="1:6" x14ac:dyDescent="0.25">
      <c r="A100" s="14" t="s">
        <v>29</v>
      </c>
      <c r="B100" s="30">
        <v>3</v>
      </c>
      <c r="C100" s="30">
        <v>3</v>
      </c>
      <c r="D100" s="30">
        <v>3</v>
      </c>
      <c r="E100" s="28" t="s">
        <v>65</v>
      </c>
      <c r="F100" s="31">
        <v>9</v>
      </c>
    </row>
    <row r="101" spans="1:6" x14ac:dyDescent="0.25">
      <c r="A101" s="14" t="s">
        <v>30</v>
      </c>
      <c r="B101" s="30">
        <v>1</v>
      </c>
      <c r="C101" s="30">
        <v>3</v>
      </c>
      <c r="D101" s="30">
        <v>2</v>
      </c>
      <c r="E101" s="30">
        <v>1</v>
      </c>
      <c r="F101" s="31">
        <v>7</v>
      </c>
    </row>
    <row r="102" spans="1:6" x14ac:dyDescent="0.25">
      <c r="A102" s="15" t="s">
        <v>32</v>
      </c>
      <c r="B102" s="29">
        <v>104</v>
      </c>
      <c r="C102" s="29">
        <v>54</v>
      </c>
      <c r="D102" s="29">
        <v>57</v>
      </c>
      <c r="E102" s="29">
        <v>50</v>
      </c>
      <c r="F102" s="29">
        <v>265</v>
      </c>
    </row>
    <row r="103" spans="1:6" x14ac:dyDescent="0.25">
      <c r="A103" s="1" t="s">
        <v>57</v>
      </c>
    </row>
    <row r="104" spans="1:6" x14ac:dyDescent="0.25">
      <c r="A104" s="1" t="s">
        <v>48</v>
      </c>
    </row>
    <row r="105" spans="1:6" x14ac:dyDescent="0.25">
      <c r="A105" s="1" t="s">
        <v>49</v>
      </c>
    </row>
  </sheetData>
  <mergeCells count="3">
    <mergeCell ref="A3:A4"/>
    <mergeCell ref="B3:D3"/>
    <mergeCell ref="E3:H3"/>
  </mergeCells>
  <conditionalFormatting sqref="B73:B80 B82:B83 B87 B89 B92:B93 B95:B97 B99:B101">
    <cfRule type="colorScale" priority="240">
      <colorScale>
        <cfvo type="min"/>
        <cfvo type="max"/>
        <color rgb="FFFCFCFF"/>
        <color rgb="FFF8696B"/>
      </colorScale>
    </cfRule>
  </conditionalFormatting>
  <conditionalFormatting sqref="C74:C78 C80:C89 C93:C101">
    <cfRule type="colorScale" priority="244">
      <colorScale>
        <cfvo type="min"/>
        <cfvo type="max"/>
        <color rgb="FFFCFCFF"/>
        <color rgb="FFF8696B"/>
      </colorScale>
    </cfRule>
  </conditionalFormatting>
  <conditionalFormatting sqref="D47:D51">
    <cfRule type="iconSet" priority="9">
      <iconSet iconSet="3Arrows">
        <cfvo type="percent" val="0"/>
        <cfvo type="num" val="0"/>
        <cfvo type="num" val="0"/>
      </iconSet>
    </cfRule>
  </conditionalFormatting>
  <conditionalFormatting sqref="D74:D77 D79:D80 D83 D86:D101">
    <cfRule type="colorScale" priority="246">
      <colorScale>
        <cfvo type="min"/>
        <cfvo type="max"/>
        <color rgb="FFFCFCFF"/>
        <color rgb="FFF8696B"/>
      </colorScale>
    </cfRule>
  </conditionalFormatting>
  <conditionalFormatting sqref="E75 E73 E77:E79 E82:E84 E86:E89 E91 E95:E97 E99 E101">
    <cfRule type="colorScale" priority="248">
      <colorScale>
        <cfvo type="min"/>
        <cfvo type="max"/>
        <color rgb="FFFCFCFF"/>
        <color rgb="FFF8696B"/>
      </colorScale>
    </cfRule>
  </conditionalFormatting>
  <conditionalFormatting sqref="F73:F101">
    <cfRule type="colorScale" priority="242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ignoredErrors>
    <ignoredError sqref="H5:H8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0"/>
  <sheetViews>
    <sheetView tabSelected="1" topLeftCell="A101" zoomScale="90" zoomScaleNormal="90" workbookViewId="0">
      <selection activeCell="F124" sqref="F124"/>
    </sheetView>
  </sheetViews>
  <sheetFormatPr baseColWidth="10" defaultColWidth="11.42578125" defaultRowHeight="15" x14ac:dyDescent="0.25"/>
  <cols>
    <col min="1" max="1" width="39.140625" customWidth="1"/>
    <col min="2" max="6" width="11.7109375" customWidth="1"/>
    <col min="7" max="7" width="11" customWidth="1"/>
    <col min="8" max="8" width="19.5703125" customWidth="1"/>
    <col min="9" max="9" width="22.5703125" customWidth="1"/>
  </cols>
  <sheetData>
    <row r="2" spans="1:10" x14ac:dyDescent="0.25">
      <c r="A2" s="16" t="s">
        <v>78</v>
      </c>
    </row>
    <row r="3" spans="1:10" x14ac:dyDescent="0.25">
      <c r="A3" s="36" t="s">
        <v>47</v>
      </c>
      <c r="B3" s="38" t="s">
        <v>62</v>
      </c>
      <c r="C3" s="38"/>
      <c r="D3" s="38"/>
      <c r="E3" s="38" t="s">
        <v>67</v>
      </c>
      <c r="F3" s="38"/>
      <c r="G3" s="38"/>
    </row>
    <row r="4" spans="1:10" x14ac:dyDescent="0.25">
      <c r="A4" s="37"/>
      <c r="B4" s="5" t="s">
        <v>0</v>
      </c>
      <c r="C4" s="5" t="s">
        <v>1</v>
      </c>
      <c r="D4" s="5" t="s">
        <v>32</v>
      </c>
      <c r="E4" s="5" t="s">
        <v>0</v>
      </c>
      <c r="F4" s="5" t="s">
        <v>1</v>
      </c>
      <c r="G4" s="5" t="s">
        <v>32</v>
      </c>
    </row>
    <row r="5" spans="1:10" x14ac:dyDescent="0.25">
      <c r="A5" s="14" t="s">
        <v>61</v>
      </c>
      <c r="B5" s="12">
        <v>1052</v>
      </c>
      <c r="C5" s="12">
        <v>7455</v>
      </c>
      <c r="D5" s="22">
        <v>8507</v>
      </c>
      <c r="E5" s="12">
        <v>1013</v>
      </c>
      <c r="F5" s="12">
        <v>6756</v>
      </c>
      <c r="G5" s="22">
        <f>SUM(E5:F5)</f>
        <v>7769</v>
      </c>
      <c r="H5" s="3"/>
    </row>
    <row r="6" spans="1:10" x14ac:dyDescent="0.25">
      <c r="A6" s="14" t="s">
        <v>43</v>
      </c>
      <c r="B6" s="12">
        <v>2040</v>
      </c>
      <c r="C6" s="12">
        <v>1399</v>
      </c>
      <c r="D6" s="22">
        <v>3439</v>
      </c>
      <c r="E6" s="12">
        <v>2097</v>
      </c>
      <c r="F6" s="24">
        <v>1400</v>
      </c>
      <c r="G6" s="22">
        <f t="shared" ref="G6:G10" si="0">SUM(E6:F6)</f>
        <v>3497</v>
      </c>
      <c r="H6" s="3"/>
    </row>
    <row r="7" spans="1:10" x14ac:dyDescent="0.25">
      <c r="A7" s="14" t="s">
        <v>44</v>
      </c>
      <c r="B7" s="12">
        <v>1072</v>
      </c>
      <c r="C7" s="12">
        <v>1213</v>
      </c>
      <c r="D7" s="22">
        <v>2285</v>
      </c>
      <c r="E7" s="12">
        <v>1218</v>
      </c>
      <c r="F7" s="12">
        <v>1224</v>
      </c>
      <c r="G7" s="22">
        <f t="shared" si="0"/>
        <v>2442</v>
      </c>
      <c r="H7" s="3"/>
      <c r="I7" s="26"/>
    </row>
    <row r="8" spans="1:10" x14ac:dyDescent="0.25">
      <c r="A8" s="14" t="s">
        <v>58</v>
      </c>
      <c r="B8" s="12">
        <v>462</v>
      </c>
      <c r="C8" s="12">
        <v>374</v>
      </c>
      <c r="D8" s="22">
        <v>836</v>
      </c>
      <c r="E8" s="12">
        <v>477</v>
      </c>
      <c r="F8" s="12">
        <v>365</v>
      </c>
      <c r="G8" s="22">
        <f t="shared" si="0"/>
        <v>842</v>
      </c>
      <c r="H8" s="3"/>
    </row>
    <row r="9" spans="1:10" x14ac:dyDescent="0.25">
      <c r="A9" s="14" t="s">
        <v>60</v>
      </c>
      <c r="B9" s="12">
        <v>14</v>
      </c>
      <c r="C9" s="12">
        <v>316</v>
      </c>
      <c r="D9" s="22">
        <v>330</v>
      </c>
      <c r="E9" s="12">
        <v>9</v>
      </c>
      <c r="F9" s="12">
        <v>296</v>
      </c>
      <c r="G9" s="22">
        <f t="shared" si="0"/>
        <v>305</v>
      </c>
      <c r="H9" s="3"/>
    </row>
    <row r="10" spans="1:10" x14ac:dyDescent="0.25">
      <c r="A10" s="14" t="s">
        <v>42</v>
      </c>
      <c r="B10" s="12">
        <v>88</v>
      </c>
      <c r="C10" s="12">
        <v>76</v>
      </c>
      <c r="D10" s="22">
        <v>164</v>
      </c>
      <c r="E10" s="12">
        <v>98</v>
      </c>
      <c r="F10" s="24">
        <v>66</v>
      </c>
      <c r="G10" s="22">
        <f t="shared" si="0"/>
        <v>164</v>
      </c>
      <c r="H10" s="3"/>
    </row>
    <row r="11" spans="1:10" x14ac:dyDescent="0.25">
      <c r="A11" s="15" t="s">
        <v>32</v>
      </c>
      <c r="B11" s="13">
        <v>4728</v>
      </c>
      <c r="C11" s="13">
        <v>10833</v>
      </c>
      <c r="D11" s="13">
        <v>15561</v>
      </c>
      <c r="E11" s="13">
        <f>SUM(E5:E10)</f>
        <v>4912</v>
      </c>
      <c r="F11" s="13">
        <f t="shared" ref="F11:G11" si="1">SUM(F5:F10)</f>
        <v>10107</v>
      </c>
      <c r="G11" s="13">
        <f t="shared" si="1"/>
        <v>15019</v>
      </c>
      <c r="H11" s="3"/>
    </row>
    <row r="12" spans="1:10" x14ac:dyDescent="0.25">
      <c r="B12" s="4"/>
      <c r="C12" s="4"/>
      <c r="D12" s="4"/>
      <c r="G12" s="22"/>
      <c r="I12" s="3"/>
      <c r="J12" s="3"/>
    </row>
    <row r="14" spans="1:10" x14ac:dyDescent="0.25">
      <c r="A14" s="1" t="s">
        <v>79</v>
      </c>
      <c r="B14" s="1"/>
      <c r="E14" s="4"/>
    </row>
    <row r="15" spans="1:10" x14ac:dyDescent="0.25">
      <c r="J15" s="4"/>
    </row>
    <row r="16" spans="1:10" x14ac:dyDescent="0.25">
      <c r="A16" s="14"/>
      <c r="B16" s="3"/>
    </row>
    <row r="17" spans="1:8" x14ac:dyDescent="0.25">
      <c r="A17" s="14"/>
      <c r="B17" s="3"/>
    </row>
    <row r="18" spans="1:8" ht="16.5" x14ac:dyDescent="0.3">
      <c r="A18" s="14"/>
      <c r="B18" s="3"/>
      <c r="H18" s="35"/>
    </row>
    <row r="19" spans="1:8" x14ac:dyDescent="0.25">
      <c r="A19" s="14"/>
      <c r="B19" s="3"/>
    </row>
    <row r="20" spans="1:8" x14ac:dyDescent="0.25">
      <c r="A20" s="14"/>
      <c r="B20" s="3"/>
    </row>
    <row r="21" spans="1:8" x14ac:dyDescent="0.25">
      <c r="A21" s="14"/>
      <c r="B21" s="3"/>
    </row>
    <row r="27" spans="1:8" x14ac:dyDescent="0.25">
      <c r="D27" s="4"/>
      <c r="E27" s="4"/>
    </row>
    <row r="31" spans="1:8" x14ac:dyDescent="0.25">
      <c r="A31" s="16" t="s">
        <v>80</v>
      </c>
    </row>
    <row r="32" spans="1:8" ht="38.25" x14ac:dyDescent="0.25">
      <c r="A32" s="23" t="s">
        <v>37</v>
      </c>
      <c r="B32" s="23" t="s">
        <v>61</v>
      </c>
      <c r="C32" s="23" t="s">
        <v>43</v>
      </c>
      <c r="D32" s="23" t="s">
        <v>44</v>
      </c>
      <c r="E32" s="23" t="s">
        <v>58</v>
      </c>
      <c r="F32" s="23" t="s">
        <v>60</v>
      </c>
      <c r="G32" s="23" t="s">
        <v>42</v>
      </c>
      <c r="H32" s="23" t="s">
        <v>32</v>
      </c>
    </row>
    <row r="33" spans="1:8" x14ac:dyDescent="0.25">
      <c r="A33" s="14" t="s">
        <v>2</v>
      </c>
      <c r="B33" s="12">
        <v>696</v>
      </c>
      <c r="C33" s="12">
        <v>81</v>
      </c>
      <c r="D33" s="12">
        <v>336</v>
      </c>
      <c r="E33" s="12">
        <v>102</v>
      </c>
      <c r="F33" s="12" t="s">
        <v>65</v>
      </c>
      <c r="G33" s="12">
        <v>38</v>
      </c>
      <c r="H33" s="22">
        <f>SUM(B33:G33)</f>
        <v>1253</v>
      </c>
    </row>
    <row r="34" spans="1:8" x14ac:dyDescent="0.25">
      <c r="A34" s="14" t="s">
        <v>3</v>
      </c>
      <c r="B34" s="12">
        <v>1652</v>
      </c>
      <c r="C34" s="12">
        <v>117</v>
      </c>
      <c r="D34" s="12">
        <v>584</v>
      </c>
      <c r="E34" s="12">
        <v>184</v>
      </c>
      <c r="F34" s="12" t="s">
        <v>65</v>
      </c>
      <c r="G34" s="12">
        <v>61</v>
      </c>
      <c r="H34" s="22">
        <f t="shared" ref="H34:H36" si="2">SUM(B34:G34)</f>
        <v>2598</v>
      </c>
    </row>
    <row r="35" spans="1:8" x14ac:dyDescent="0.25">
      <c r="A35" s="14" t="s">
        <v>4</v>
      </c>
      <c r="B35" s="12">
        <v>4002</v>
      </c>
      <c r="C35" s="12">
        <v>933</v>
      </c>
      <c r="D35" s="12">
        <v>863</v>
      </c>
      <c r="E35" s="12">
        <v>228</v>
      </c>
      <c r="F35" s="12">
        <v>25</v>
      </c>
      <c r="G35" s="12">
        <v>45</v>
      </c>
      <c r="H35" s="22">
        <f t="shared" si="2"/>
        <v>6096</v>
      </c>
    </row>
    <row r="36" spans="1:8" x14ac:dyDescent="0.25">
      <c r="A36" s="14" t="s">
        <v>5</v>
      </c>
      <c r="B36" s="12">
        <v>1419</v>
      </c>
      <c r="C36" s="12">
        <v>2366</v>
      </c>
      <c r="D36" s="12">
        <v>659</v>
      </c>
      <c r="E36" s="12">
        <v>328</v>
      </c>
      <c r="F36" s="12">
        <v>280</v>
      </c>
      <c r="G36" s="12">
        <v>20</v>
      </c>
      <c r="H36" s="22">
        <f t="shared" si="2"/>
        <v>5072</v>
      </c>
    </row>
    <row r="37" spans="1:8" x14ac:dyDescent="0.25">
      <c r="A37" s="15" t="s">
        <v>32</v>
      </c>
      <c r="B37" s="13">
        <f>SUM(B33:B36)</f>
        <v>7769</v>
      </c>
      <c r="C37" s="13">
        <f t="shared" ref="C37:H37" si="3">SUM(C33:C36)</f>
        <v>3497</v>
      </c>
      <c r="D37" s="13">
        <f t="shared" si="3"/>
        <v>2442</v>
      </c>
      <c r="E37" s="13">
        <f t="shared" si="3"/>
        <v>842</v>
      </c>
      <c r="F37" s="13">
        <f t="shared" si="3"/>
        <v>305</v>
      </c>
      <c r="G37" s="13">
        <f t="shared" si="3"/>
        <v>164</v>
      </c>
      <c r="H37" s="13">
        <f t="shared" si="3"/>
        <v>15019</v>
      </c>
    </row>
    <row r="38" spans="1:8" x14ac:dyDescent="0.25">
      <c r="A38" s="8"/>
      <c r="B38" s="11"/>
      <c r="C38" s="11"/>
      <c r="D38" s="11"/>
      <c r="E38" s="11"/>
      <c r="F38" s="11"/>
      <c r="G38" s="11"/>
      <c r="H38" s="11"/>
    </row>
    <row r="39" spans="1:8" x14ac:dyDescent="0.25">
      <c r="A39" s="1" t="s">
        <v>81</v>
      </c>
      <c r="B39" s="1"/>
      <c r="C39" s="1"/>
      <c r="D39" s="1"/>
      <c r="E39" s="1"/>
      <c r="F39" s="1"/>
      <c r="G39" s="1"/>
      <c r="H39" s="1"/>
    </row>
    <row r="40" spans="1:8" ht="38.25" x14ac:dyDescent="0.25">
      <c r="A40" s="23" t="s">
        <v>52</v>
      </c>
      <c r="B40" s="23" t="s">
        <v>61</v>
      </c>
      <c r="C40" s="23" t="s">
        <v>43</v>
      </c>
      <c r="D40" s="23" t="s">
        <v>44</v>
      </c>
      <c r="E40" s="23" t="s">
        <v>58</v>
      </c>
      <c r="F40" s="23" t="s">
        <v>60</v>
      </c>
      <c r="G40" s="23" t="s">
        <v>42</v>
      </c>
      <c r="H40" s="23" t="s">
        <v>32</v>
      </c>
    </row>
    <row r="41" spans="1:8" x14ac:dyDescent="0.25">
      <c r="A41" s="14" t="s">
        <v>54</v>
      </c>
      <c r="B41" s="12">
        <v>967</v>
      </c>
      <c r="C41" s="12">
        <v>91</v>
      </c>
      <c r="D41" s="12">
        <v>429</v>
      </c>
      <c r="E41" s="12">
        <v>140</v>
      </c>
      <c r="F41" s="12" t="s">
        <v>65</v>
      </c>
      <c r="G41" s="12">
        <v>56</v>
      </c>
      <c r="H41" s="22">
        <f>SUM(B41:G41)</f>
        <v>1683</v>
      </c>
    </row>
    <row r="42" spans="1:8" x14ac:dyDescent="0.25">
      <c r="A42" s="14" t="s">
        <v>55</v>
      </c>
      <c r="B42" s="12">
        <v>2480</v>
      </c>
      <c r="C42" s="12">
        <v>236</v>
      </c>
      <c r="D42" s="12">
        <v>773</v>
      </c>
      <c r="E42" s="12">
        <v>230</v>
      </c>
      <c r="F42" s="12">
        <v>1</v>
      </c>
      <c r="G42" s="12">
        <v>63</v>
      </c>
      <c r="H42" s="22">
        <f t="shared" ref="H42:H43" si="4">SUM(B42:G42)</f>
        <v>3783</v>
      </c>
    </row>
    <row r="43" spans="1:8" x14ac:dyDescent="0.25">
      <c r="A43" s="14" t="s">
        <v>56</v>
      </c>
      <c r="B43" s="12">
        <v>4322</v>
      </c>
      <c r="C43" s="12">
        <v>3170</v>
      </c>
      <c r="D43" s="12">
        <v>1240</v>
      </c>
      <c r="E43" s="12">
        <v>472</v>
      </c>
      <c r="F43" s="12">
        <v>304</v>
      </c>
      <c r="G43" s="12">
        <v>45</v>
      </c>
      <c r="H43" s="22">
        <f t="shared" si="4"/>
        <v>9553</v>
      </c>
    </row>
    <row r="44" spans="1:8" x14ac:dyDescent="0.25">
      <c r="A44" s="15" t="s">
        <v>36</v>
      </c>
      <c r="B44" s="13">
        <f>SUM(B41:B43)</f>
        <v>7769</v>
      </c>
      <c r="C44" s="13">
        <f t="shared" ref="C44:H44" si="5">SUM(C41:C43)</f>
        <v>3497</v>
      </c>
      <c r="D44" s="13">
        <f t="shared" si="5"/>
        <v>2442</v>
      </c>
      <c r="E44" s="13">
        <f t="shared" si="5"/>
        <v>842</v>
      </c>
      <c r="F44" s="13">
        <f t="shared" si="5"/>
        <v>305</v>
      </c>
      <c r="G44" s="13">
        <f t="shared" si="5"/>
        <v>164</v>
      </c>
      <c r="H44" s="13">
        <f t="shared" si="5"/>
        <v>15019</v>
      </c>
    </row>
    <row r="47" spans="1:8" x14ac:dyDescent="0.25">
      <c r="A47" s="16" t="s">
        <v>82</v>
      </c>
    </row>
    <row r="48" spans="1:8" ht="30" x14ac:dyDescent="0.25">
      <c r="A48" s="6" t="s">
        <v>47</v>
      </c>
      <c r="B48" s="6" t="s">
        <v>62</v>
      </c>
      <c r="C48" s="6" t="s">
        <v>67</v>
      </c>
      <c r="D48" s="6" t="s">
        <v>45</v>
      </c>
      <c r="E48" s="6" t="s">
        <v>46</v>
      </c>
    </row>
    <row r="49" spans="1:6" x14ac:dyDescent="0.25">
      <c r="A49" s="14" t="s">
        <v>61</v>
      </c>
      <c r="B49" s="12">
        <v>8507</v>
      </c>
      <c r="C49" s="12">
        <v>7769</v>
      </c>
      <c r="D49" s="17">
        <f>+C49-B49</f>
        <v>-738</v>
      </c>
      <c r="E49" s="18">
        <f>(D49*100)/B49</f>
        <v>-8.6752086516986004</v>
      </c>
      <c r="F49" s="10"/>
    </row>
    <row r="50" spans="1:6" x14ac:dyDescent="0.25">
      <c r="A50" s="14" t="s">
        <v>43</v>
      </c>
      <c r="B50" s="12">
        <v>3439</v>
      </c>
      <c r="C50" s="12">
        <v>3497</v>
      </c>
      <c r="D50" s="17">
        <f t="shared" ref="D50:D54" si="6">+C50-B50</f>
        <v>58</v>
      </c>
      <c r="E50" s="18">
        <f t="shared" ref="E50:E54" si="7">(D50*100)/B50</f>
        <v>1.6865367839488223</v>
      </c>
      <c r="F50" s="10"/>
    </row>
    <row r="51" spans="1:6" x14ac:dyDescent="0.25">
      <c r="A51" s="14" t="s">
        <v>44</v>
      </c>
      <c r="B51" s="12">
        <v>2285</v>
      </c>
      <c r="C51" s="12">
        <v>2442</v>
      </c>
      <c r="D51" s="17">
        <f t="shared" si="6"/>
        <v>157</v>
      </c>
      <c r="E51" s="18">
        <f t="shared" si="7"/>
        <v>6.8708971553610505</v>
      </c>
      <c r="F51" s="10"/>
    </row>
    <row r="52" spans="1:6" x14ac:dyDescent="0.25">
      <c r="A52" s="14" t="s">
        <v>58</v>
      </c>
      <c r="B52" s="12">
        <v>836</v>
      </c>
      <c r="C52" s="12">
        <v>842</v>
      </c>
      <c r="D52" s="17">
        <f t="shared" si="6"/>
        <v>6</v>
      </c>
      <c r="E52" s="18">
        <f t="shared" si="7"/>
        <v>0.71770334928229662</v>
      </c>
      <c r="F52" s="10"/>
    </row>
    <row r="53" spans="1:6" x14ac:dyDescent="0.25">
      <c r="A53" s="14" t="s">
        <v>60</v>
      </c>
      <c r="B53" s="12">
        <v>330</v>
      </c>
      <c r="C53" s="12">
        <v>305</v>
      </c>
      <c r="D53" s="17">
        <f t="shared" si="6"/>
        <v>-25</v>
      </c>
      <c r="E53" s="18">
        <f t="shared" si="7"/>
        <v>-7.5757575757575761</v>
      </c>
      <c r="F53" s="10"/>
    </row>
    <row r="54" spans="1:6" x14ac:dyDescent="0.25">
      <c r="A54" s="14" t="s">
        <v>42</v>
      </c>
      <c r="B54" s="12">
        <v>164</v>
      </c>
      <c r="C54" s="12">
        <v>164</v>
      </c>
      <c r="D54" s="17">
        <f t="shared" si="6"/>
        <v>0</v>
      </c>
      <c r="E54" s="18">
        <f t="shared" si="7"/>
        <v>0</v>
      </c>
      <c r="F54" s="10"/>
    </row>
    <row r="55" spans="1:6" x14ac:dyDescent="0.25">
      <c r="A55" s="15" t="s">
        <v>32</v>
      </c>
      <c r="B55" s="13">
        <v>15561</v>
      </c>
      <c r="C55" s="13">
        <v>15019</v>
      </c>
      <c r="D55" s="19">
        <f>+C55-B55</f>
        <v>-542</v>
      </c>
      <c r="E55" s="27">
        <f>(D55*100)/B55</f>
        <v>-3.4830666409613777</v>
      </c>
      <c r="F55" s="10"/>
    </row>
    <row r="56" spans="1:6" x14ac:dyDescent="0.25">
      <c r="A56" s="1"/>
      <c r="F56" s="4"/>
    </row>
    <row r="57" spans="1:6" x14ac:dyDescent="0.25">
      <c r="A57" s="1"/>
    </row>
    <row r="58" spans="1:6" x14ac:dyDescent="0.25">
      <c r="A58" s="1" t="s">
        <v>83</v>
      </c>
    </row>
    <row r="62" spans="1:6" x14ac:dyDescent="0.25">
      <c r="A62" s="2"/>
      <c r="B62" s="10"/>
    </row>
    <row r="63" spans="1:6" x14ac:dyDescent="0.25">
      <c r="A63" s="2"/>
      <c r="B63" s="10"/>
    </row>
    <row r="64" spans="1:6" x14ac:dyDescent="0.25">
      <c r="A64" s="2"/>
      <c r="B64" s="10"/>
    </row>
    <row r="65" spans="1:2" x14ac:dyDescent="0.25">
      <c r="A65" s="2"/>
      <c r="B65" s="10"/>
    </row>
    <row r="66" spans="1:2" x14ac:dyDescent="0.25">
      <c r="A66" s="2"/>
      <c r="B66" s="10"/>
    </row>
    <row r="67" spans="1:2" x14ac:dyDescent="0.25">
      <c r="A67" s="2"/>
      <c r="B67" s="10"/>
    </row>
    <row r="68" spans="1:2" x14ac:dyDescent="0.25">
      <c r="A68" s="1"/>
    </row>
    <row r="69" spans="1:2" x14ac:dyDescent="0.25">
      <c r="A69" s="1"/>
    </row>
    <row r="70" spans="1:2" x14ac:dyDescent="0.25">
      <c r="A70" s="1"/>
    </row>
    <row r="71" spans="1:2" x14ac:dyDescent="0.25">
      <c r="A71" s="1"/>
    </row>
    <row r="72" spans="1:2" x14ac:dyDescent="0.25">
      <c r="A72" s="1"/>
    </row>
    <row r="73" spans="1:2" x14ac:dyDescent="0.25">
      <c r="A73" s="1"/>
    </row>
    <row r="74" spans="1:2" x14ac:dyDescent="0.25">
      <c r="A74" s="1"/>
    </row>
    <row r="75" spans="1:2" x14ac:dyDescent="0.25">
      <c r="A75" s="1"/>
    </row>
    <row r="76" spans="1:2" x14ac:dyDescent="0.25">
      <c r="A76" s="1"/>
    </row>
    <row r="77" spans="1:2" x14ac:dyDescent="0.25">
      <c r="A77" s="1"/>
    </row>
    <row r="78" spans="1:2" x14ac:dyDescent="0.25">
      <c r="A78" s="1"/>
    </row>
    <row r="79" spans="1:2" x14ac:dyDescent="0.25">
      <c r="A79" s="1"/>
    </row>
    <row r="80" spans="1:2" x14ac:dyDescent="0.25">
      <c r="A80" s="1"/>
    </row>
    <row r="81" spans="1:10" x14ac:dyDescent="0.25">
      <c r="A81" s="1"/>
    </row>
    <row r="82" spans="1:10" x14ac:dyDescent="0.25">
      <c r="A82" s="1"/>
    </row>
    <row r="83" spans="1:10" x14ac:dyDescent="0.25">
      <c r="A83" s="16" t="s">
        <v>84</v>
      </c>
    </row>
    <row r="84" spans="1:10" ht="38.25" x14ac:dyDescent="0.25">
      <c r="A84" s="23" t="s">
        <v>38</v>
      </c>
      <c r="B84" s="23" t="s">
        <v>61</v>
      </c>
      <c r="C84" s="23" t="s">
        <v>43</v>
      </c>
      <c r="D84" s="23" t="s">
        <v>44</v>
      </c>
      <c r="E84" s="23" t="s">
        <v>58</v>
      </c>
      <c r="F84" s="23" t="s">
        <v>60</v>
      </c>
      <c r="G84" s="23" t="s">
        <v>42</v>
      </c>
      <c r="H84" s="23" t="s">
        <v>32</v>
      </c>
    </row>
    <row r="85" spans="1:10" x14ac:dyDescent="0.25">
      <c r="A85" s="21" t="s">
        <v>6</v>
      </c>
      <c r="B85" s="12">
        <v>28</v>
      </c>
      <c r="C85" s="12">
        <v>11</v>
      </c>
      <c r="D85" s="12">
        <v>12</v>
      </c>
      <c r="E85" s="12">
        <v>2</v>
      </c>
      <c r="F85" s="12">
        <v>1</v>
      </c>
      <c r="G85" s="28" t="s">
        <v>65</v>
      </c>
      <c r="H85" s="22">
        <v>54</v>
      </c>
      <c r="J85" s="4"/>
    </row>
    <row r="86" spans="1:10" x14ac:dyDescent="0.25">
      <c r="A86" s="21" t="s">
        <v>7</v>
      </c>
      <c r="B86" s="12">
        <v>55</v>
      </c>
      <c r="C86" s="12">
        <v>33</v>
      </c>
      <c r="D86" s="12">
        <v>20</v>
      </c>
      <c r="E86" s="12">
        <v>12</v>
      </c>
      <c r="F86" s="12">
        <v>4</v>
      </c>
      <c r="G86" s="12">
        <v>2</v>
      </c>
      <c r="H86" s="22">
        <v>126</v>
      </c>
      <c r="J86" s="4"/>
    </row>
    <row r="87" spans="1:10" x14ac:dyDescent="0.25">
      <c r="A87" s="21" t="s">
        <v>8</v>
      </c>
      <c r="B87" s="12">
        <v>146</v>
      </c>
      <c r="C87" s="12">
        <v>75</v>
      </c>
      <c r="D87" s="12">
        <v>48</v>
      </c>
      <c r="E87" s="12">
        <v>8</v>
      </c>
      <c r="F87" s="12">
        <v>7</v>
      </c>
      <c r="G87" s="12">
        <v>3</v>
      </c>
      <c r="H87" s="22">
        <v>287</v>
      </c>
      <c r="J87" s="4"/>
    </row>
    <row r="88" spans="1:10" x14ac:dyDescent="0.25">
      <c r="A88" s="21" t="s">
        <v>50</v>
      </c>
      <c r="B88" s="12">
        <v>1325</v>
      </c>
      <c r="C88" s="12">
        <v>908</v>
      </c>
      <c r="D88" s="12">
        <v>747</v>
      </c>
      <c r="E88" s="12">
        <v>111</v>
      </c>
      <c r="F88" s="12">
        <v>47</v>
      </c>
      <c r="G88" s="12">
        <v>35</v>
      </c>
      <c r="H88" s="22">
        <v>3173</v>
      </c>
      <c r="J88" s="4"/>
    </row>
    <row r="89" spans="1:10" x14ac:dyDescent="0.25">
      <c r="A89" s="21" t="s">
        <v>9</v>
      </c>
      <c r="B89" s="12">
        <v>61</v>
      </c>
      <c r="C89" s="12">
        <v>119</v>
      </c>
      <c r="D89" s="12">
        <v>30</v>
      </c>
      <c r="E89" s="12">
        <v>20</v>
      </c>
      <c r="F89" s="12">
        <v>4</v>
      </c>
      <c r="G89" s="12">
        <v>5</v>
      </c>
      <c r="H89" s="22">
        <v>239</v>
      </c>
      <c r="J89" s="4"/>
    </row>
    <row r="90" spans="1:10" x14ac:dyDescent="0.25">
      <c r="A90" s="21" t="s">
        <v>51</v>
      </c>
      <c r="B90" s="12">
        <v>259</v>
      </c>
      <c r="C90" s="12">
        <v>101</v>
      </c>
      <c r="D90" s="25">
        <v>50</v>
      </c>
      <c r="E90" s="25">
        <v>34</v>
      </c>
      <c r="F90" s="25">
        <v>5</v>
      </c>
      <c r="G90" s="25">
        <v>6</v>
      </c>
      <c r="H90" s="22">
        <v>455</v>
      </c>
      <c r="J90" s="4"/>
    </row>
    <row r="91" spans="1:10" x14ac:dyDescent="0.25">
      <c r="A91" s="21" t="s">
        <v>10</v>
      </c>
      <c r="B91" s="12">
        <v>154</v>
      </c>
      <c r="C91" s="12">
        <v>72</v>
      </c>
      <c r="D91" s="12">
        <v>32</v>
      </c>
      <c r="E91" s="12">
        <v>33</v>
      </c>
      <c r="F91" s="12">
        <v>7</v>
      </c>
      <c r="G91" s="12">
        <v>4</v>
      </c>
      <c r="H91" s="22">
        <v>302</v>
      </c>
      <c r="J91" s="4"/>
    </row>
    <row r="92" spans="1:10" x14ac:dyDescent="0.25">
      <c r="A92" s="21" t="s">
        <v>11</v>
      </c>
      <c r="B92" s="12">
        <v>113</v>
      </c>
      <c r="C92" s="12">
        <v>36</v>
      </c>
      <c r="D92" s="12">
        <v>22</v>
      </c>
      <c r="E92" s="12">
        <v>17</v>
      </c>
      <c r="F92" s="12">
        <v>5</v>
      </c>
      <c r="G92" s="12">
        <v>2</v>
      </c>
      <c r="H92" s="22">
        <v>195</v>
      </c>
      <c r="J92" s="4"/>
    </row>
    <row r="93" spans="1:10" x14ac:dyDescent="0.25">
      <c r="A93" s="21" t="s">
        <v>12</v>
      </c>
      <c r="B93" s="12">
        <v>83</v>
      </c>
      <c r="C93" s="12">
        <v>13</v>
      </c>
      <c r="D93" s="12">
        <v>7</v>
      </c>
      <c r="E93" s="12">
        <v>19</v>
      </c>
      <c r="F93" s="12" t="s">
        <v>65</v>
      </c>
      <c r="G93" s="12">
        <v>1</v>
      </c>
      <c r="H93" s="22">
        <v>123</v>
      </c>
      <c r="J93" s="4"/>
    </row>
    <row r="94" spans="1:10" x14ac:dyDescent="0.25">
      <c r="A94" s="21" t="s">
        <v>39</v>
      </c>
      <c r="B94" s="12">
        <v>151</v>
      </c>
      <c r="C94" s="12">
        <v>66</v>
      </c>
      <c r="D94" s="12">
        <v>45</v>
      </c>
      <c r="E94" s="12">
        <v>26</v>
      </c>
      <c r="F94" s="12">
        <v>4</v>
      </c>
      <c r="G94" s="12">
        <v>3</v>
      </c>
      <c r="H94" s="22">
        <v>295</v>
      </c>
      <c r="J94" s="4"/>
    </row>
    <row r="95" spans="1:10" x14ac:dyDescent="0.25">
      <c r="A95" s="21" t="s">
        <v>13</v>
      </c>
      <c r="B95" s="12">
        <v>17</v>
      </c>
      <c r="C95" s="12">
        <v>4</v>
      </c>
      <c r="D95" s="12">
        <v>5</v>
      </c>
      <c r="E95" s="12">
        <v>1</v>
      </c>
      <c r="F95" s="12" t="s">
        <v>65</v>
      </c>
      <c r="G95" s="28" t="s">
        <v>65</v>
      </c>
      <c r="H95" s="22">
        <v>27</v>
      </c>
      <c r="J95" s="4"/>
    </row>
    <row r="96" spans="1:10" x14ac:dyDescent="0.25">
      <c r="A96" s="21" t="s">
        <v>14</v>
      </c>
      <c r="B96" s="12">
        <v>29</v>
      </c>
      <c r="C96" s="12">
        <v>7</v>
      </c>
      <c r="D96" s="12">
        <v>14</v>
      </c>
      <c r="E96" s="12">
        <v>3</v>
      </c>
      <c r="F96" s="12">
        <v>4</v>
      </c>
      <c r="G96" s="28" t="s">
        <v>65</v>
      </c>
      <c r="H96" s="22">
        <v>57</v>
      </c>
      <c r="J96" s="4"/>
    </row>
    <row r="97" spans="1:10" x14ac:dyDescent="0.25">
      <c r="A97" s="21" t="s">
        <v>15</v>
      </c>
      <c r="B97" s="12">
        <v>78</v>
      </c>
      <c r="C97" s="12">
        <v>44</v>
      </c>
      <c r="D97" s="12">
        <v>12</v>
      </c>
      <c r="E97" s="12">
        <v>20</v>
      </c>
      <c r="F97" s="12">
        <v>3</v>
      </c>
      <c r="G97" s="12">
        <v>3</v>
      </c>
      <c r="H97" s="22">
        <v>160</v>
      </c>
      <c r="J97" s="4"/>
    </row>
    <row r="98" spans="1:10" x14ac:dyDescent="0.25">
      <c r="A98" s="21" t="s">
        <v>69</v>
      </c>
      <c r="B98" s="12">
        <v>254</v>
      </c>
      <c r="C98" s="12">
        <v>150</v>
      </c>
      <c r="D98" s="12">
        <v>133</v>
      </c>
      <c r="E98" s="12">
        <v>19</v>
      </c>
      <c r="F98" s="12">
        <v>21</v>
      </c>
      <c r="G98" s="12">
        <v>4</v>
      </c>
      <c r="H98" s="22">
        <v>581</v>
      </c>
      <c r="J98" s="4"/>
    </row>
    <row r="99" spans="1:10" x14ac:dyDescent="0.25">
      <c r="A99" s="21" t="s">
        <v>70</v>
      </c>
      <c r="B99" s="12">
        <v>5</v>
      </c>
      <c r="C99" s="12">
        <v>1</v>
      </c>
      <c r="D99" s="12"/>
      <c r="E99" s="28" t="s">
        <v>65</v>
      </c>
      <c r="F99" s="12">
        <v>1</v>
      </c>
      <c r="G99" s="28" t="s">
        <v>65</v>
      </c>
      <c r="H99" s="22">
        <v>7</v>
      </c>
      <c r="J99" s="4"/>
    </row>
    <row r="100" spans="1:10" x14ac:dyDescent="0.25">
      <c r="A100" s="21" t="s">
        <v>16</v>
      </c>
      <c r="B100" s="12">
        <v>20</v>
      </c>
      <c r="C100" s="12">
        <v>5</v>
      </c>
      <c r="D100" s="12">
        <v>5</v>
      </c>
      <c r="E100" s="28" t="s">
        <v>65</v>
      </c>
      <c r="F100" s="12">
        <v>1</v>
      </c>
      <c r="G100" s="28" t="s">
        <v>65</v>
      </c>
      <c r="H100" s="22">
        <v>31</v>
      </c>
      <c r="J100" s="4"/>
    </row>
    <row r="101" spans="1:10" x14ac:dyDescent="0.25">
      <c r="A101" s="21" t="s">
        <v>17</v>
      </c>
      <c r="B101" s="12">
        <v>78</v>
      </c>
      <c r="C101" s="12">
        <v>17</v>
      </c>
      <c r="D101" s="12">
        <v>5</v>
      </c>
      <c r="E101" s="12">
        <v>7</v>
      </c>
      <c r="F101" s="12">
        <v>4</v>
      </c>
      <c r="G101" s="28" t="s">
        <v>65</v>
      </c>
      <c r="H101" s="22">
        <v>111</v>
      </c>
      <c r="J101" s="4"/>
    </row>
    <row r="102" spans="1:10" x14ac:dyDescent="0.25">
      <c r="A102" s="21" t="s">
        <v>18</v>
      </c>
      <c r="B102" s="12">
        <v>88</v>
      </c>
      <c r="C102" s="12">
        <v>42</v>
      </c>
      <c r="D102" s="12">
        <v>20</v>
      </c>
      <c r="E102" s="12">
        <v>14</v>
      </c>
      <c r="F102" s="12">
        <v>4</v>
      </c>
      <c r="G102" s="12">
        <v>2</v>
      </c>
      <c r="H102" s="22">
        <v>170</v>
      </c>
      <c r="J102" s="4"/>
    </row>
    <row r="103" spans="1:10" x14ac:dyDescent="0.25">
      <c r="A103" s="21" t="s">
        <v>19</v>
      </c>
      <c r="B103" s="12">
        <v>15</v>
      </c>
      <c r="C103" s="12">
        <v>64</v>
      </c>
      <c r="D103" s="12">
        <v>18</v>
      </c>
      <c r="E103" s="12">
        <v>21</v>
      </c>
      <c r="F103" s="12">
        <v>4</v>
      </c>
      <c r="G103" s="12">
        <v>1</v>
      </c>
      <c r="H103" s="22">
        <v>123</v>
      </c>
      <c r="J103" s="4"/>
    </row>
    <row r="104" spans="1:10" x14ac:dyDescent="0.25">
      <c r="A104" s="21" t="s">
        <v>20</v>
      </c>
      <c r="B104" s="12">
        <v>156</v>
      </c>
      <c r="C104" s="12">
        <v>24</v>
      </c>
      <c r="D104" s="12">
        <v>6</v>
      </c>
      <c r="E104" s="12">
        <v>13</v>
      </c>
      <c r="F104" s="12">
        <v>5</v>
      </c>
      <c r="G104" s="12">
        <v>3</v>
      </c>
      <c r="H104" s="22">
        <v>207</v>
      </c>
      <c r="J104" s="4"/>
    </row>
    <row r="105" spans="1:10" x14ac:dyDescent="0.25">
      <c r="A105" s="21" t="s">
        <v>41</v>
      </c>
      <c r="B105" s="12">
        <v>41</v>
      </c>
      <c r="C105" s="12">
        <v>21</v>
      </c>
      <c r="D105" s="12">
        <v>13</v>
      </c>
      <c r="E105" s="12">
        <v>10</v>
      </c>
      <c r="F105" s="28" t="s">
        <v>65</v>
      </c>
      <c r="G105" s="12">
        <v>2</v>
      </c>
      <c r="H105" s="22">
        <v>87</v>
      </c>
      <c r="J105" s="4"/>
    </row>
    <row r="106" spans="1:10" x14ac:dyDescent="0.25">
      <c r="A106" s="21" t="s">
        <v>21</v>
      </c>
      <c r="B106" s="12">
        <v>1</v>
      </c>
      <c r="C106" s="12"/>
      <c r="D106" s="12">
        <v>2</v>
      </c>
      <c r="E106" s="28" t="s">
        <v>65</v>
      </c>
      <c r="F106" s="28" t="s">
        <v>65</v>
      </c>
      <c r="G106" s="28" t="s">
        <v>65</v>
      </c>
      <c r="H106" s="22">
        <v>3</v>
      </c>
      <c r="J106" s="4"/>
    </row>
    <row r="107" spans="1:10" x14ac:dyDescent="0.25">
      <c r="A107" s="21" t="s">
        <v>22</v>
      </c>
      <c r="B107" s="12">
        <v>28</v>
      </c>
      <c r="C107" s="12">
        <v>20</v>
      </c>
      <c r="D107" s="12">
        <v>5</v>
      </c>
      <c r="E107" s="28" t="s">
        <v>65</v>
      </c>
      <c r="F107" s="12">
        <v>2</v>
      </c>
      <c r="G107" s="28" t="s">
        <v>65</v>
      </c>
      <c r="H107" s="22">
        <v>55</v>
      </c>
      <c r="J107" s="4"/>
    </row>
    <row r="108" spans="1:10" x14ac:dyDescent="0.25">
      <c r="A108" s="21" t="s">
        <v>23</v>
      </c>
      <c r="B108" s="12">
        <v>38</v>
      </c>
      <c r="C108" s="12">
        <v>24</v>
      </c>
      <c r="D108" s="12">
        <v>8</v>
      </c>
      <c r="E108" s="28" t="s">
        <v>65</v>
      </c>
      <c r="F108" s="12">
        <v>1</v>
      </c>
      <c r="G108" s="28" t="s">
        <v>65</v>
      </c>
      <c r="H108" s="22">
        <v>71</v>
      </c>
      <c r="J108" s="4"/>
    </row>
    <row r="109" spans="1:10" x14ac:dyDescent="0.25">
      <c r="A109" s="21" t="s">
        <v>40</v>
      </c>
      <c r="B109" s="12">
        <v>10</v>
      </c>
      <c r="C109" s="12">
        <v>25</v>
      </c>
      <c r="D109" s="12">
        <v>5</v>
      </c>
      <c r="E109" s="28" t="s">
        <v>65</v>
      </c>
      <c r="F109" s="12">
        <v>1</v>
      </c>
      <c r="G109" s="28" t="s">
        <v>65</v>
      </c>
      <c r="H109" s="22">
        <v>41</v>
      </c>
      <c r="J109" s="4"/>
    </row>
    <row r="110" spans="1:10" x14ac:dyDescent="0.25">
      <c r="A110" s="21" t="s">
        <v>24</v>
      </c>
      <c r="B110" s="12">
        <v>51</v>
      </c>
      <c r="C110" s="12">
        <v>9</v>
      </c>
      <c r="D110" s="12">
        <v>4</v>
      </c>
      <c r="E110" s="12">
        <v>6</v>
      </c>
      <c r="F110" s="12">
        <v>1</v>
      </c>
      <c r="G110" s="28" t="s">
        <v>65</v>
      </c>
      <c r="H110" s="22">
        <v>71</v>
      </c>
      <c r="J110" s="4"/>
    </row>
    <row r="111" spans="1:10" x14ac:dyDescent="0.25">
      <c r="A111" s="14" t="s">
        <v>25</v>
      </c>
      <c r="B111" s="12">
        <v>106</v>
      </c>
      <c r="C111" s="12">
        <v>58</v>
      </c>
      <c r="D111" s="12">
        <v>32</v>
      </c>
      <c r="E111" s="12">
        <v>14</v>
      </c>
      <c r="F111" s="12">
        <v>14</v>
      </c>
      <c r="G111" s="12">
        <v>1</v>
      </c>
      <c r="H111" s="22">
        <v>225</v>
      </c>
      <c r="J111" s="4"/>
    </row>
    <row r="112" spans="1:10" x14ac:dyDescent="0.25">
      <c r="A112" s="14" t="s">
        <v>26</v>
      </c>
      <c r="B112" s="12">
        <v>37</v>
      </c>
      <c r="C112" s="12">
        <v>21</v>
      </c>
      <c r="D112" s="12">
        <v>13</v>
      </c>
      <c r="E112" s="12">
        <v>1</v>
      </c>
      <c r="F112" s="12">
        <v>1</v>
      </c>
      <c r="G112" s="12"/>
      <c r="H112" s="22">
        <v>73</v>
      </c>
      <c r="J112" s="4"/>
    </row>
    <row r="113" spans="1:10" x14ac:dyDescent="0.25">
      <c r="A113" s="14" t="s">
        <v>27</v>
      </c>
      <c r="B113" s="12">
        <v>32</v>
      </c>
      <c r="C113" s="12">
        <v>32</v>
      </c>
      <c r="D113" s="12">
        <v>27</v>
      </c>
      <c r="E113" s="12">
        <v>7</v>
      </c>
      <c r="F113" s="12">
        <v>4</v>
      </c>
      <c r="G113" s="12">
        <v>4</v>
      </c>
      <c r="H113" s="22">
        <v>106</v>
      </c>
      <c r="J113" s="4"/>
    </row>
    <row r="114" spans="1:10" x14ac:dyDescent="0.25">
      <c r="A114" s="14" t="s">
        <v>28</v>
      </c>
      <c r="B114" s="12">
        <v>83</v>
      </c>
      <c r="C114" s="12">
        <v>45</v>
      </c>
      <c r="D114" s="12">
        <v>18</v>
      </c>
      <c r="E114" s="12">
        <v>3</v>
      </c>
      <c r="F114" s="12">
        <v>5</v>
      </c>
      <c r="G114" s="12">
        <v>1</v>
      </c>
      <c r="H114" s="22">
        <v>155</v>
      </c>
      <c r="J114" s="4"/>
    </row>
    <row r="115" spans="1:10" x14ac:dyDescent="0.25">
      <c r="A115" s="14" t="s">
        <v>29</v>
      </c>
      <c r="B115" s="12">
        <v>90</v>
      </c>
      <c r="C115" s="12">
        <v>62</v>
      </c>
      <c r="D115" s="12">
        <v>68</v>
      </c>
      <c r="E115" s="12">
        <v>17</v>
      </c>
      <c r="F115" s="12">
        <v>4</v>
      </c>
      <c r="G115" s="12">
        <v>2</v>
      </c>
      <c r="H115" s="22">
        <v>243</v>
      </c>
      <c r="J115" s="4"/>
    </row>
    <row r="116" spans="1:10" x14ac:dyDescent="0.25">
      <c r="A116" s="14" t="s">
        <v>30</v>
      </c>
      <c r="B116" s="12">
        <v>51</v>
      </c>
      <c r="C116" s="12">
        <v>24</v>
      </c>
      <c r="D116" s="12">
        <v>26</v>
      </c>
      <c r="E116" s="12">
        <v>14</v>
      </c>
      <c r="F116" s="12">
        <v>2</v>
      </c>
      <c r="G116" s="12">
        <v>4</v>
      </c>
      <c r="H116" s="22">
        <v>121</v>
      </c>
      <c r="J116" s="4"/>
    </row>
    <row r="117" spans="1:10" x14ac:dyDescent="0.25">
      <c r="A117" s="15" t="s">
        <v>32</v>
      </c>
      <c r="B117" s="13">
        <f>SUM(B85:B116)</f>
        <v>3683</v>
      </c>
      <c r="C117" s="13">
        <f t="shared" ref="C117:H117" si="8">SUM(C85:C116)</f>
        <v>2133</v>
      </c>
      <c r="D117" s="13">
        <f t="shared" si="8"/>
        <v>1452</v>
      </c>
      <c r="E117" s="13">
        <f t="shared" si="8"/>
        <v>452</v>
      </c>
      <c r="F117" s="13">
        <f t="shared" si="8"/>
        <v>166</v>
      </c>
      <c r="G117" s="13">
        <f t="shared" si="8"/>
        <v>88</v>
      </c>
      <c r="H117" s="13">
        <f t="shared" si="8"/>
        <v>7974</v>
      </c>
    </row>
    <row r="118" spans="1:10" x14ac:dyDescent="0.25">
      <c r="A118" s="1" t="s">
        <v>57</v>
      </c>
    </row>
    <row r="119" spans="1:10" x14ac:dyDescent="0.25">
      <c r="A119" s="1" t="s">
        <v>64</v>
      </c>
    </row>
    <row r="120" spans="1:10" x14ac:dyDescent="0.25">
      <c r="A120" s="1" t="s">
        <v>63</v>
      </c>
    </row>
  </sheetData>
  <sortState ref="A16:B21">
    <sortCondition descending="1" ref="B16:B21"/>
  </sortState>
  <mergeCells count="3">
    <mergeCell ref="B3:D3"/>
    <mergeCell ref="A3:A4"/>
    <mergeCell ref="E3:G3"/>
  </mergeCells>
  <conditionalFormatting sqref="B85:B116">
    <cfRule type="colorScale" priority="192">
      <colorScale>
        <cfvo type="min"/>
        <cfvo type="max"/>
        <color rgb="FFFCFCFF"/>
        <color rgb="FFF8696B"/>
      </colorScale>
    </cfRule>
  </conditionalFormatting>
  <conditionalFormatting sqref="C85:C116">
    <cfRule type="colorScale" priority="194">
      <colorScale>
        <cfvo type="min"/>
        <cfvo type="max"/>
        <color rgb="FFFCFCFF"/>
        <color rgb="FFF8696B"/>
      </colorScale>
    </cfRule>
  </conditionalFormatting>
  <conditionalFormatting sqref="D49:D55">
    <cfRule type="iconSet" priority="1">
      <iconSet iconSet="3Arrows">
        <cfvo type="percent" val="0"/>
        <cfvo type="num" val="0"/>
        <cfvo type="num" val="0" gte="0"/>
      </iconSet>
    </cfRule>
  </conditionalFormatting>
  <conditionalFormatting sqref="D85:D116">
    <cfRule type="colorScale" priority="196">
      <colorScale>
        <cfvo type="min"/>
        <cfvo type="max"/>
        <color rgb="FFFCFCFF"/>
        <color rgb="FFF8696B"/>
      </colorScale>
    </cfRule>
  </conditionalFormatting>
  <conditionalFormatting sqref="E85:E98 E101:E105 E110:E116">
    <cfRule type="colorScale" priority="200">
      <colorScale>
        <cfvo type="min"/>
        <cfvo type="max"/>
        <color rgb="FFFCFCFF"/>
        <color rgb="FFF8696B"/>
      </colorScale>
    </cfRule>
  </conditionalFormatting>
  <conditionalFormatting sqref="F85:F92 F94 F96:F104 F107:F116">
    <cfRule type="colorScale" priority="198">
      <colorScale>
        <cfvo type="min"/>
        <cfvo type="max"/>
        <color rgb="FFFCFCFF"/>
        <color rgb="FFF8696B"/>
      </colorScale>
    </cfRule>
  </conditionalFormatting>
  <conditionalFormatting sqref="G86:G94 G97:G98 G102:G105 G111:G116">
    <cfRule type="colorScale" priority="202">
      <colorScale>
        <cfvo type="min"/>
        <cfvo type="max"/>
        <color rgb="FFFCFCFF"/>
        <color rgb="FFF8696B"/>
      </colorScale>
    </cfRule>
  </conditionalFormatting>
  <conditionalFormatting sqref="H85:H116">
    <cfRule type="colorScale" priority="204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ignoredErrors>
    <ignoredError sqref="G5:G10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NNA Patologia</vt:lpstr>
      <vt:lpstr>NNA 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Diana Maria Moya Mateus</cp:lastModifiedBy>
  <dcterms:created xsi:type="dcterms:W3CDTF">2017-04-25T16:02:54Z</dcterms:created>
  <dcterms:modified xsi:type="dcterms:W3CDTF">2023-06-26T16:44:29Z</dcterms:modified>
</cp:coreProperties>
</file>