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iana\BOLETINES MENSUALES\BOLETINES 2023\MAYO 2023\"/>
    </mc:Choice>
  </mc:AlternateContent>
  <bookViews>
    <workbookView xWindow="-105" yWindow="0" windowWidth="14610" windowHeight="15585" activeTab="1"/>
  </bookViews>
  <sheets>
    <sheet name="VAM Patologia" sheetId="1" r:id="rId1"/>
    <sheet name="VAM Clinica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2" l="1"/>
  <c r="B11" i="2"/>
  <c r="C116" i="2"/>
  <c r="D116" i="2"/>
  <c r="E116" i="2"/>
  <c r="F116" i="2"/>
  <c r="G116" i="2"/>
  <c r="H116" i="2"/>
  <c r="B116" i="2"/>
  <c r="D48" i="1" l="1"/>
  <c r="E48" i="1" s="1"/>
  <c r="F9" i="1"/>
  <c r="E9" i="1"/>
  <c r="G6" i="1"/>
  <c r="G7" i="1"/>
  <c r="G8" i="1"/>
  <c r="G5" i="1"/>
  <c r="G9" i="1" s="1"/>
  <c r="F32" i="1"/>
  <c r="F33" i="1"/>
  <c r="F34" i="1"/>
  <c r="F35" i="1"/>
  <c r="F31" i="1"/>
  <c r="C36" i="1"/>
  <c r="D36" i="1"/>
  <c r="E36" i="1"/>
  <c r="B36" i="1"/>
  <c r="C43" i="1"/>
  <c r="D43" i="1"/>
  <c r="E43" i="1"/>
  <c r="B43" i="1"/>
  <c r="F41" i="1"/>
  <c r="F43" i="1" s="1"/>
  <c r="F42" i="1"/>
  <c r="F40" i="1"/>
  <c r="H34" i="2"/>
  <c r="H35" i="2"/>
  <c r="H36" i="2"/>
  <c r="H37" i="2"/>
  <c r="H33" i="2"/>
  <c r="G38" i="2"/>
  <c r="C38" i="2"/>
  <c r="D38" i="2"/>
  <c r="E38" i="2"/>
  <c r="F38" i="2"/>
  <c r="B38" i="2"/>
  <c r="H43" i="2"/>
  <c r="H44" i="2"/>
  <c r="H42" i="2"/>
  <c r="C45" i="2"/>
  <c r="D45" i="2"/>
  <c r="E45" i="2"/>
  <c r="F45" i="2"/>
  <c r="G45" i="2"/>
  <c r="B45" i="2"/>
  <c r="F36" i="1" l="1"/>
  <c r="H38" i="2"/>
  <c r="H45" i="2"/>
  <c r="D50" i="2"/>
  <c r="E50" i="2" s="1"/>
  <c r="E11" i="2"/>
  <c r="F11" i="2"/>
  <c r="G11" i="2"/>
  <c r="D56" i="2"/>
  <c r="D55" i="2"/>
  <c r="E55" i="2" s="1"/>
  <c r="D54" i="2"/>
  <c r="E54" i="2" s="1"/>
  <c r="D53" i="2"/>
  <c r="E53" i="2" s="1"/>
  <c r="D52" i="2"/>
  <c r="E52" i="2" s="1"/>
  <c r="D51" i="2"/>
  <c r="E51" i="2" s="1"/>
  <c r="D52" i="1"/>
  <c r="E52" i="1" s="1"/>
  <c r="D51" i="1"/>
  <c r="E51" i="1" s="1"/>
  <c r="D50" i="1"/>
  <c r="E50" i="1" s="1"/>
  <c r="D49" i="1"/>
  <c r="E49" i="1" s="1"/>
  <c r="C11" i="2" l="1"/>
  <c r="D11" i="2"/>
  <c r="C9" i="1"/>
  <c r="D9" i="1"/>
  <c r="B9" i="1"/>
</calcChain>
</file>

<file path=xl/sharedStrings.xml><?xml version="1.0" encoding="utf-8"?>
<sst xmlns="http://schemas.openxmlformats.org/spreadsheetml/2006/main" count="270" uniqueCount="84">
  <si>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</si>
  <si>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</si>
  <si>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</si>
  <si>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</si>
  <si>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</si>
  <si>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</si>
  <si>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</si>
  <si>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</si>
  <si>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</si>
  <si>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</si>
  <si>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</si>
  <si>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</si>
  <si>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</si>
  <si>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</si>
  <si>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</si>
  <si>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</si>
  <si>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</si>
  <si>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</si>
  <si>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</si>
  <si>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</si>
  <si>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</si>
  <si>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</si>
  <si>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</si>
  <si>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</si>
  <si>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</si>
  <si>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</si>
  <si>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</si>
  <si>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</si>
  <si>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</si>
  <si>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</si>
  <si>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</si>
  <si>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</si>
  <si>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</si>
  <si>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</si>
  <si>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</si>
  <si>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</si>
  <si>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</si>
  <si>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</si>
  <si>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</si>
  <si>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</si>
  <si>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</si>
  <si>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</si>
  <si>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</si>
  <si>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</si>
  <si>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</si>
  <si>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</si>
  <si>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</si>
  <si>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</si>
  <si>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</si>
  <si>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</si>
  <si>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</si>
  <si>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</si>
  <si>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</si>
  <si>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</si>
  <si>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</si>
  <si>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</si>
  <si>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</si>
  <si>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</si>
  <si>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</si>
  <si>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</si>
  <si>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</si>
  <si>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</si>
  <si>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</si>
  <si>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</si>
  <si>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</si>
  <si>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</si>
  <si>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</si>
  <si>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</si>
  <si>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</si>
  <si>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Puerto Carreño</t>
  </si>
  <si>
    <t>Muertes violentas en adultos mayores según sexo. Colombia, comparativo años 2022* y 2023* (enero-mayo)</t>
  </si>
  <si>
    <t xml:space="preserve">Porcentaje muertes violentas en adultos mayores según manera. Colombia, año 2023* (enero-mayo) </t>
  </si>
  <si>
    <t>Muertes violentas en adultos mayores según grupo de edad y manera de muerte. Colombia, año 2023* (enero-mayo)</t>
  </si>
  <si>
    <t>Muertes violentas en adultos mayores según ciclo vital y manera de muerte. Colombia, año 2023* (enero-mayo)</t>
  </si>
  <si>
    <t>Muertes violentas en adultos mayores según variación absoluta y porcentual. Colombia, comparativo años 2022* y 2023* (enero-mayo)</t>
  </si>
  <si>
    <t xml:space="preserve">Variación porcentual de muertes violentas en adultos mayores con respecto al año 2022*, según manera. Colombia, año 2023* (enero-mayo) </t>
  </si>
  <si>
    <t>Muertes violentas en adultos mayores según manera. Colombia, ciudades capitales, enero-mayo de 2023*</t>
  </si>
  <si>
    <t>Lesiones No fatales en adultos mayores según contexto y sexo. Colombia, comparativo años 2022* y 2023* (enero-mayo)</t>
  </si>
  <si>
    <t xml:space="preserve">Porcentaje lesiones no fatales en adultos mayores según contexto. Colombia, año 2023* (enero-mayo) </t>
  </si>
  <si>
    <t>Lesiones No fatales en adultos mayores según grupo de edad y contexto. Colombia, año 2023* (enero-mayo)</t>
  </si>
  <si>
    <t>Lesiones No fatales en adultos mayores según ciclo vital y contexto. Colombia, año 2023* (enero-mayo)</t>
  </si>
  <si>
    <t xml:space="preserve">Lesiones No fatales en adultos mayores según variación absoluta y porcentual. Colombia, comparativo enero-mayo, años 2022* y 2023* </t>
  </si>
  <si>
    <t xml:space="preserve">Variación porcentual de lesiones No fatales en adultos mayores con respecto al año 2022*, según contexto. Colombia, año 2023* (enero-mayo) </t>
  </si>
  <si>
    <t>Lesiones No fatales en adultos mayores según contexto. Colombia, ciudades capitales, enero-mayo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</si>
</sst>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2" fontId="0" fillId="0" borderId="0" xfId="0" applyNumberFormat="1"/>
    <xf numFmtId="3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4" fontId="0" fillId="0" borderId="0" xfId="0" applyNumberFormat="1"/>
    <xf numFmtId="3" fontId="1" fillId="0" borderId="0" xfId="0" applyNumberFormat="1" applyFont="1"/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3" fontId="0" fillId="0" borderId="0" xfId="0" applyNumberFormat="1" applyAlignment="1">
      <alignment horizontal="right" indent="1"/>
    </xf>
    <xf numFmtId="4" fontId="0" fillId="0" borderId="0" xfId="0" applyNumberFormat="1" applyAlignment="1">
      <alignment horizontal="right" indent="1"/>
    </xf>
    <xf numFmtId="3" fontId="1" fillId="0" borderId="2" xfId="0" applyNumberFormat="1" applyFont="1" applyBorder="1" applyAlignment="1">
      <alignment horizontal="right" indent="1"/>
    </xf>
    <xf numFmtId="4" fontId="1" fillId="0" borderId="2" xfId="0" applyNumberFormat="1" applyFont="1" applyBorder="1" applyAlignment="1">
      <alignment horizontal="right" indent="1"/>
    </xf>
    <xf numFmtId="3" fontId="0" fillId="0" borderId="0" xfId="0" applyNumberFormat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1"/>
    </xf>
    <xf numFmtId="0" fontId="2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indent="1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3" fontId="0" fillId="2" borderId="0" xfId="0" applyNumberFormat="1" applyFill="1" applyAlignment="1">
      <alignment horizontal="right" vertical="center" indent="1"/>
    </xf>
    <xf numFmtId="3" fontId="1" fillId="2" borderId="0" xfId="0" applyNumberFormat="1" applyFont="1" applyFill="1" applyAlignment="1">
      <alignment horizontal="right" vertical="center" indent="1"/>
    </xf>
    <xf numFmtId="3" fontId="0" fillId="2" borderId="0" xfId="0" applyNumberFormat="1" applyFill="1"/>
    <xf numFmtId="3" fontId="3" fillId="2" borderId="0" xfId="0" applyNumberFormat="1" applyFont="1" applyFill="1" applyAlignment="1">
      <alignment horizontal="right" vertical="center" indent="1"/>
    </xf>
    <xf numFmtId="3" fontId="4" fillId="2" borderId="0" xfId="0" applyNumberFormat="1" applyFont="1" applyFill="1" applyAlignment="1">
      <alignment horizontal="right" vertical="center" inden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A7B-4DBC-A66E-35A0C699383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A7B-4DBC-A66E-35A0C699383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A7B-4DBC-A66E-35A0C699383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A7B-4DBC-A66E-35A0C699383E}"/>
              </c:ext>
            </c:extLst>
          </c:dPt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'VAM Patologia'!$A$5:$A$8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'VAM Patologia'!$G$5:$G$8</c:f>
              <c:numCache>
                <c:formatCode>#,##0</c:formatCode>
                <c:ptCount val="4"/>
                <c:pt idx="0">
                  <c:v>231</c:v>
                </c:pt>
                <c:pt idx="1">
                  <c:v>662</c:v>
                </c:pt>
                <c:pt idx="2">
                  <c:v>493</c:v>
                </c:pt>
                <c:pt idx="3">
                  <c:v>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4C-404C-8669-76378E96001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'VAM Patologia'!$A$48:$A$51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'VAM Patologia'!$E$48:$E$51</c:f>
              <c:numCache>
                <c:formatCode>#,##0.00</c:formatCode>
                <c:ptCount val="4"/>
                <c:pt idx="0">
                  <c:v>0</c:v>
                </c:pt>
                <c:pt idx="1">
                  <c:v>5.4140127388535033</c:v>
                </c:pt>
                <c:pt idx="2">
                  <c:v>12.814645308924485</c:v>
                </c:pt>
                <c:pt idx="3">
                  <c:v>24.468085106382979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71-480E-AEDE-64580A24D28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-25"/>
        <c:axId val="1826230992"/>
        <c:axId val="1826236272"/>
      </c:barChart>
      <c:catAx>
        <c:axId val="1826230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26236272"/>
        <c:crosses val="autoZero"/>
        <c:auto val="1"/>
        <c:lblAlgn val="ctr"/>
        <c:lblOffset val="100"/>
        <c:noMultiLvlLbl val="0"/>
      </c:catAx>
      <c:valAx>
        <c:axId val="182623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26230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069-4651-8411-05A80CFB690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80-4463-A6E0-39B6B24E3B3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D80-4463-A6E0-39B6B24E3B3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D80-4463-A6E0-39B6B24E3B3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D80-4463-A6E0-39B6B24E3B3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069-4651-8411-05A80CFB690E}"/>
              </c:ext>
            </c:extLst>
          </c:dPt>
          <c:dLbls>
            <c:dLbl>
              <c:idx val="0"/>
              <c:layout>
                <c:manualLayout>
                  <c:x val="2.0313939797741792E-2"/>
                  <c:y val="-1.271860307676699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069-4651-8411-05A80CFB690E}"/>
                </c:ext>
              </c:extLst>
            </c:dLbl>
            <c:dLbl>
              <c:idx val="5"/>
              <c:layout>
                <c:manualLayout>
                  <c:x val="-1.4773774398357668E-2"/>
                  <c:y val="-6.359301538383475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069-4651-8411-05A80CFB690E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'VAM Clinica'!$A$5:$A$10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'VAM Clinica'!$G$5:$G$10</c:f>
              <c:numCache>
                <c:formatCode>#,##0</c:formatCode>
                <c:ptCount val="6"/>
                <c:pt idx="0">
                  <c:v>47</c:v>
                </c:pt>
                <c:pt idx="1">
                  <c:v>2199</c:v>
                </c:pt>
                <c:pt idx="2">
                  <c:v>1071</c:v>
                </c:pt>
                <c:pt idx="3">
                  <c:v>1054</c:v>
                </c:pt>
                <c:pt idx="4">
                  <c:v>378</c:v>
                </c:pt>
                <c:pt idx="5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69-4651-8411-05A80CFB690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EC1-4E31-8515-F960A4CE510D}"/>
              </c:ext>
            </c:extLst>
          </c:dPt>
          <c:dLbls>
            <c:dLbl>
              <c:idx val="0"/>
              <c:layout>
                <c:manualLayout>
                  <c:x val="0"/>
                  <c:y val="0.1195817002695290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EC1-4E31-8515-F960A4CE51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'VAM Clinica'!$A$50:$A$55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'VAM Clinica'!$E$50:$E$55</c:f>
              <c:numCache>
                <c:formatCode>#,##0.00</c:formatCode>
                <c:ptCount val="6"/>
                <c:pt idx="0">
                  <c:v>-2.0833333333333335</c:v>
                </c:pt>
                <c:pt idx="1">
                  <c:v>13.937823834196891</c:v>
                </c:pt>
                <c:pt idx="2">
                  <c:v>14.423076923076923</c:v>
                </c:pt>
                <c:pt idx="3">
                  <c:v>15.065502183406114</c:v>
                </c:pt>
                <c:pt idx="4">
                  <c:v>21.93548387096774</c:v>
                </c:pt>
                <c:pt idx="5">
                  <c:v>22.093023255813954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C1-4E31-8515-F960A4CE510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70990528"/>
        <c:axId val="1970988608"/>
      </c:barChart>
      <c:catAx>
        <c:axId val="197099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70988608"/>
        <c:crosses val="autoZero"/>
        <c:auto val="1"/>
        <c:lblAlgn val="ctr"/>
        <c:lblOffset val="100"/>
        <c:noMultiLvlLbl val="0"/>
      </c:catAx>
      <c:valAx>
        <c:axId val="197098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70990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12</xdr:row>
      <xdr:rowOff>33336</xdr:rowOff>
    </xdr:from>
    <xdr:to>
      <xdr:col>5</xdr:col>
      <xdr:colOff>495300</xdr:colOff>
      <xdr:row>27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64C95E5-994E-0321-61BF-07CDB9AB17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55</xdr:row>
      <xdr:rowOff>42862</xdr:rowOff>
    </xdr:from>
    <xdr:to>
      <xdr:col>6</xdr:col>
      <xdr:colOff>257175</xdr:colOff>
      <xdr:row>69</xdr:row>
      <xdr:rowOff>119062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DA56734-8096-A68F-0BB5-234F8FDDB4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14</xdr:row>
      <xdr:rowOff>95249</xdr:rowOff>
    </xdr:from>
    <xdr:to>
      <xdr:col>6</xdr:col>
      <xdr:colOff>523875</xdr:colOff>
      <xdr:row>28</xdr:row>
      <xdr:rowOff>166686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E863B1C-6851-8BD4-CFB9-373692846E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133349</xdr:colOff>
      <xdr:row>59</xdr:row>
      <xdr:rowOff>152400</xdr:rowOff>
    </xdr:from>
    <xdr:to>
      <xdr:col>7</xdr:col>
      <xdr:colOff>180975</xdr:colOff>
      <xdr:row>82</xdr:row>
      <xdr:rowOff>19050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A24BB27-E388-1CA4-AF8B-ECDCC8331E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6"/>
  <sheetViews>
    <sheetView topLeftCell="A82" workbookViewId="0">
      <selection activeCell="H82" sqref="H82"/>
    </sheetView>
  </sheetViews>
  <sheetFormatPr baseColWidth="10" defaultColWidth="11.42578125" defaultRowHeight="15" x14ac:dyDescent="0.25"/>
  <cols>
    <col min="1" max="1" width="28.28515625" customWidth="1"/>
    <col min="2" max="6" width="11.140625" customWidth="1"/>
    <col min="7" max="7" width="14.85546875" customWidth="1"/>
    <col min="8" max="8" width="17" customWidth="1"/>
    <col min="9" max="9" width="18.5703125" customWidth="1"/>
    <col min="13" max="13" width="18" customWidth="1"/>
  </cols>
  <sheetData>
    <row r="2" spans="1:12" x14ac:dyDescent="0.25">
      <c r="A2" s="16" t="s">
        <v>70</v>
      </c>
    </row>
    <row r="3" spans="1:12" x14ac:dyDescent="0.25">
      <c r="A3" s="32" t="s">
        <v>26</v>
      </c>
      <c r="B3" s="34" t="s">
        <v>52</v>
      </c>
      <c r="C3" s="34"/>
      <c r="D3" s="34"/>
      <c r="E3" s="34" t="s">
        <v>64</v>
      </c>
      <c r="F3" s="34"/>
      <c r="G3" s="34"/>
    </row>
    <row r="4" spans="1:12" x14ac:dyDescent="0.25">
      <c r="A4" s="33"/>
      <c r="B4" s="5" t="s">
        <v>0</v>
      </c>
      <c r="C4" s="5" t="s">
        <v>1</v>
      </c>
      <c r="D4" s="5" t="s">
        <v>27</v>
      </c>
      <c r="E4" s="5" t="s">
        <v>0</v>
      </c>
      <c r="F4" s="5" t="s">
        <v>1</v>
      </c>
      <c r="G4" s="6" t="s">
        <v>27</v>
      </c>
    </row>
    <row r="5" spans="1:12" x14ac:dyDescent="0.25">
      <c r="A5" s="14" t="s">
        <v>28</v>
      </c>
      <c r="B5" s="12">
        <v>198</v>
      </c>
      <c r="C5" s="12">
        <v>33</v>
      </c>
      <c r="D5" s="22">
        <v>231</v>
      </c>
      <c r="E5" s="12">
        <v>202</v>
      </c>
      <c r="F5" s="12">
        <v>29</v>
      </c>
      <c r="G5" s="22">
        <f>SUM(E5:F5)</f>
        <v>231</v>
      </c>
      <c r="H5" s="3"/>
      <c r="J5" s="4"/>
    </row>
    <row r="6" spans="1:12" x14ac:dyDescent="0.25">
      <c r="A6" s="14" t="s">
        <v>46</v>
      </c>
      <c r="B6" s="12">
        <v>486</v>
      </c>
      <c r="C6" s="12">
        <v>142</v>
      </c>
      <c r="D6" s="22">
        <v>628</v>
      </c>
      <c r="E6" s="12">
        <v>531</v>
      </c>
      <c r="F6" s="12">
        <v>131</v>
      </c>
      <c r="G6" s="22">
        <f t="shared" ref="G6:G8" si="0">SUM(E6:F6)</f>
        <v>662</v>
      </c>
      <c r="H6" s="3"/>
    </row>
    <row r="7" spans="1:12" x14ac:dyDescent="0.25">
      <c r="A7" s="14" t="s">
        <v>29</v>
      </c>
      <c r="B7" s="12">
        <v>346</v>
      </c>
      <c r="C7" s="12">
        <v>91</v>
      </c>
      <c r="D7" s="22">
        <v>437</v>
      </c>
      <c r="E7" s="12">
        <v>371</v>
      </c>
      <c r="F7" s="12">
        <v>122</v>
      </c>
      <c r="G7" s="22">
        <f t="shared" si="0"/>
        <v>493</v>
      </c>
      <c r="H7" s="3"/>
    </row>
    <row r="8" spans="1:12" x14ac:dyDescent="0.25">
      <c r="A8" s="14" t="s">
        <v>30</v>
      </c>
      <c r="B8" s="12">
        <v>169</v>
      </c>
      <c r="C8" s="12">
        <v>19</v>
      </c>
      <c r="D8" s="22">
        <v>188</v>
      </c>
      <c r="E8" s="12">
        <v>206</v>
      </c>
      <c r="F8" s="12">
        <v>28</v>
      </c>
      <c r="G8" s="22">
        <f t="shared" si="0"/>
        <v>234</v>
      </c>
      <c r="H8" s="3"/>
    </row>
    <row r="9" spans="1:12" x14ac:dyDescent="0.25">
      <c r="A9" s="15" t="s">
        <v>27</v>
      </c>
      <c r="B9" s="13">
        <f>SUM(B5:B8)</f>
        <v>1199</v>
      </c>
      <c r="C9" s="13">
        <f t="shared" ref="C9:D9" si="1">SUM(C5:C8)</f>
        <v>285</v>
      </c>
      <c r="D9" s="13">
        <f t="shared" si="1"/>
        <v>1484</v>
      </c>
      <c r="E9" s="13">
        <f>SUM(E5:E8)</f>
        <v>1310</v>
      </c>
      <c r="F9" s="13">
        <f t="shared" ref="F9:G9" si="2">SUM(F5:F8)</f>
        <v>310</v>
      </c>
      <c r="G9" s="13">
        <f t="shared" si="2"/>
        <v>1620</v>
      </c>
      <c r="H9" s="3"/>
    </row>
    <row r="10" spans="1:12" x14ac:dyDescent="0.25">
      <c r="D10" s="22"/>
      <c r="G10" s="9"/>
      <c r="I10" s="4"/>
      <c r="L10" s="4"/>
    </row>
    <row r="12" spans="1:12" x14ac:dyDescent="0.25">
      <c r="A12" s="16" t="s">
        <v>71</v>
      </c>
    </row>
    <row r="14" spans="1:12" x14ac:dyDescent="0.25">
      <c r="A14" s="2"/>
      <c r="B14" s="3"/>
    </row>
    <row r="15" spans="1:12" x14ac:dyDescent="0.25">
      <c r="A15" s="2"/>
      <c r="B15" s="3"/>
    </row>
    <row r="16" spans="1:12" x14ac:dyDescent="0.25">
      <c r="A16" s="2"/>
      <c r="B16" s="3"/>
    </row>
    <row r="17" spans="1:6" x14ac:dyDescent="0.25">
      <c r="A17" s="2"/>
      <c r="B17" s="3"/>
    </row>
    <row r="18" spans="1:6" x14ac:dyDescent="0.25">
      <c r="B18" s="3"/>
    </row>
    <row r="29" spans="1:6" x14ac:dyDescent="0.25">
      <c r="A29" s="16" t="s">
        <v>72</v>
      </c>
    </row>
    <row r="30" spans="1:6" ht="30" x14ac:dyDescent="0.25">
      <c r="A30" s="6" t="s">
        <v>32</v>
      </c>
      <c r="B30" s="6" t="s">
        <v>28</v>
      </c>
      <c r="C30" s="6" t="s">
        <v>46</v>
      </c>
      <c r="D30" s="6" t="s">
        <v>29</v>
      </c>
      <c r="E30" s="6" t="s">
        <v>30</v>
      </c>
      <c r="F30" s="6" t="s">
        <v>31</v>
      </c>
    </row>
    <row r="31" spans="1:6" x14ac:dyDescent="0.25">
      <c r="A31" s="14" t="s">
        <v>55</v>
      </c>
      <c r="B31" s="12">
        <v>93</v>
      </c>
      <c r="C31" s="12">
        <v>191</v>
      </c>
      <c r="D31" s="12">
        <v>97</v>
      </c>
      <c r="E31" s="12">
        <v>62</v>
      </c>
      <c r="F31" s="22">
        <f>SUM(B31:E31)</f>
        <v>443</v>
      </c>
    </row>
    <row r="32" spans="1:6" x14ac:dyDescent="0.25">
      <c r="A32" s="14" t="s">
        <v>56</v>
      </c>
      <c r="B32" s="12">
        <v>74</v>
      </c>
      <c r="C32" s="12">
        <v>127</v>
      </c>
      <c r="D32" s="12">
        <v>86</v>
      </c>
      <c r="E32" s="12">
        <v>71</v>
      </c>
      <c r="F32" s="22">
        <f t="shared" ref="F32:F35" si="3">SUM(B32:E32)</f>
        <v>358</v>
      </c>
    </row>
    <row r="33" spans="1:7" x14ac:dyDescent="0.25">
      <c r="A33" s="14" t="s">
        <v>57</v>
      </c>
      <c r="B33" s="12">
        <v>32</v>
      </c>
      <c r="C33" s="12">
        <v>112</v>
      </c>
      <c r="D33" s="12">
        <v>80</v>
      </c>
      <c r="E33" s="12">
        <v>46</v>
      </c>
      <c r="F33" s="22">
        <f t="shared" si="3"/>
        <v>270</v>
      </c>
    </row>
    <row r="34" spans="1:7" x14ac:dyDescent="0.25">
      <c r="A34" s="14" t="s">
        <v>58</v>
      </c>
      <c r="B34" s="12">
        <v>15</v>
      </c>
      <c r="C34" s="12">
        <v>104</v>
      </c>
      <c r="D34" s="12">
        <v>68</v>
      </c>
      <c r="E34" s="12">
        <v>27</v>
      </c>
      <c r="F34" s="22">
        <f t="shared" si="3"/>
        <v>214</v>
      </c>
    </row>
    <row r="35" spans="1:7" x14ac:dyDescent="0.25">
      <c r="A35" s="14" t="s">
        <v>59</v>
      </c>
      <c r="B35" s="12">
        <v>17</v>
      </c>
      <c r="C35" s="12">
        <v>128</v>
      </c>
      <c r="D35" s="12">
        <v>162</v>
      </c>
      <c r="E35" s="12">
        <v>28</v>
      </c>
      <c r="F35" s="22">
        <f t="shared" si="3"/>
        <v>335</v>
      </c>
    </row>
    <row r="36" spans="1:7" x14ac:dyDescent="0.25">
      <c r="A36" s="15" t="s">
        <v>27</v>
      </c>
      <c r="B36" s="13">
        <f>SUM(B31:B35)</f>
        <v>231</v>
      </c>
      <c r="C36" s="13">
        <f t="shared" ref="C36:F36" si="4">SUM(C31:C35)</f>
        <v>662</v>
      </c>
      <c r="D36" s="13">
        <f t="shared" si="4"/>
        <v>493</v>
      </c>
      <c r="E36" s="13">
        <f t="shared" si="4"/>
        <v>234</v>
      </c>
      <c r="F36" s="13">
        <f t="shared" si="4"/>
        <v>1620</v>
      </c>
    </row>
    <row r="37" spans="1:7" x14ac:dyDescent="0.25">
      <c r="A37" s="8"/>
      <c r="B37" s="9"/>
      <c r="C37" s="9"/>
      <c r="D37" s="9"/>
      <c r="E37" s="9"/>
      <c r="F37" s="9"/>
    </row>
    <row r="38" spans="1:7" x14ac:dyDescent="0.25">
      <c r="A38" s="16" t="s">
        <v>73</v>
      </c>
      <c r="B38" s="7"/>
      <c r="C38" s="7"/>
      <c r="D38" s="7"/>
      <c r="E38" s="7"/>
      <c r="F38" s="7"/>
    </row>
    <row r="39" spans="1:7" ht="30" x14ac:dyDescent="0.25">
      <c r="A39" s="6" t="s">
        <v>45</v>
      </c>
      <c r="B39" s="6" t="s">
        <v>28</v>
      </c>
      <c r="C39" s="6" t="s">
        <v>46</v>
      </c>
      <c r="D39" s="6" t="s">
        <v>29</v>
      </c>
      <c r="E39" s="6" t="s">
        <v>30</v>
      </c>
      <c r="F39" s="6" t="s">
        <v>31</v>
      </c>
    </row>
    <row r="40" spans="1:7" x14ac:dyDescent="0.25">
      <c r="A40" s="14" t="s">
        <v>60</v>
      </c>
      <c r="B40" s="12">
        <v>199</v>
      </c>
      <c r="C40" s="12">
        <v>430</v>
      </c>
      <c r="D40" s="12">
        <v>263</v>
      </c>
      <c r="E40" s="12">
        <v>179</v>
      </c>
      <c r="F40" s="22">
        <f>SUM(B40:E40)</f>
        <v>1071</v>
      </c>
    </row>
    <row r="41" spans="1:7" x14ac:dyDescent="0.25">
      <c r="A41" s="14" t="s">
        <v>61</v>
      </c>
      <c r="B41" s="12">
        <v>31</v>
      </c>
      <c r="C41" s="12">
        <v>223</v>
      </c>
      <c r="D41" s="12">
        <v>195</v>
      </c>
      <c r="E41" s="12">
        <v>53</v>
      </c>
      <c r="F41" s="22">
        <f t="shared" ref="F41:F42" si="5">SUM(B41:E41)</f>
        <v>502</v>
      </c>
    </row>
    <row r="42" spans="1:7" x14ac:dyDescent="0.25">
      <c r="A42" s="14" t="s">
        <v>62</v>
      </c>
      <c r="B42" s="12">
        <v>1</v>
      </c>
      <c r="C42" s="12">
        <v>9</v>
      </c>
      <c r="D42" s="12">
        <v>35</v>
      </c>
      <c r="E42" s="12">
        <v>2</v>
      </c>
      <c r="F42" s="22">
        <f t="shared" si="5"/>
        <v>47</v>
      </c>
    </row>
    <row r="43" spans="1:7" x14ac:dyDescent="0.25">
      <c r="A43" s="15" t="s">
        <v>31</v>
      </c>
      <c r="B43" s="13">
        <f>SUM(B40:B42)</f>
        <v>231</v>
      </c>
      <c r="C43" s="13">
        <f t="shared" ref="C43:F43" si="6">SUM(C40:C42)</f>
        <v>662</v>
      </c>
      <c r="D43" s="13">
        <f t="shared" si="6"/>
        <v>493</v>
      </c>
      <c r="E43" s="13">
        <f t="shared" si="6"/>
        <v>234</v>
      </c>
      <c r="F43" s="13">
        <f t="shared" si="6"/>
        <v>1620</v>
      </c>
    </row>
    <row r="44" spans="1:7" x14ac:dyDescent="0.25">
      <c r="A44" s="8"/>
      <c r="B44" s="9"/>
      <c r="C44" s="9"/>
      <c r="D44" s="9"/>
      <c r="E44" s="9"/>
      <c r="F44" s="9"/>
    </row>
    <row r="46" spans="1:7" ht="18.75" customHeight="1" x14ac:dyDescent="0.25">
      <c r="A46" s="16" t="s">
        <v>74</v>
      </c>
      <c r="G46" s="4"/>
    </row>
    <row r="47" spans="1:7" ht="30" x14ac:dyDescent="0.25">
      <c r="A47" s="6" t="s">
        <v>26</v>
      </c>
      <c r="B47" s="6" t="s">
        <v>49</v>
      </c>
      <c r="C47" s="6" t="s">
        <v>65</v>
      </c>
      <c r="D47" s="6" t="s">
        <v>38</v>
      </c>
      <c r="E47" s="6" t="s">
        <v>39</v>
      </c>
    </row>
    <row r="48" spans="1:7" x14ac:dyDescent="0.25">
      <c r="A48" s="14" t="s">
        <v>28</v>
      </c>
      <c r="B48" s="12">
        <v>231</v>
      </c>
      <c r="C48" s="12">
        <v>231</v>
      </c>
      <c r="D48" s="17">
        <f>+C48-B48</f>
        <v>0</v>
      </c>
      <c r="E48" s="18">
        <f>(D48*100)/B48</f>
        <v>0</v>
      </c>
      <c r="F48" s="10"/>
      <c r="G48" s="4"/>
    </row>
    <row r="49" spans="1:7" x14ac:dyDescent="0.25">
      <c r="A49" s="14" t="s">
        <v>46</v>
      </c>
      <c r="B49" s="12">
        <v>628</v>
      </c>
      <c r="C49" s="12">
        <v>662</v>
      </c>
      <c r="D49" s="17">
        <f t="shared" ref="D49:D52" si="7">+C49-B49</f>
        <v>34</v>
      </c>
      <c r="E49" s="18">
        <f t="shared" ref="E49:E52" si="8">(D49*100)/B49</f>
        <v>5.4140127388535033</v>
      </c>
      <c r="F49" s="10"/>
      <c r="G49" s="4"/>
    </row>
    <row r="50" spans="1:7" x14ac:dyDescent="0.25">
      <c r="A50" s="14" t="s">
        <v>29</v>
      </c>
      <c r="B50" s="12">
        <v>437</v>
      </c>
      <c r="C50" s="12">
        <v>493</v>
      </c>
      <c r="D50" s="17">
        <f t="shared" si="7"/>
        <v>56</v>
      </c>
      <c r="E50" s="18">
        <f t="shared" si="8"/>
        <v>12.814645308924485</v>
      </c>
      <c r="F50" s="10"/>
      <c r="G50" s="4"/>
    </row>
    <row r="51" spans="1:7" x14ac:dyDescent="0.25">
      <c r="A51" s="14" t="s">
        <v>30</v>
      </c>
      <c r="B51" s="12">
        <v>188</v>
      </c>
      <c r="C51" s="12">
        <v>234</v>
      </c>
      <c r="D51" s="17">
        <f t="shared" si="7"/>
        <v>46</v>
      </c>
      <c r="E51" s="18">
        <f t="shared" si="8"/>
        <v>24.468085106382979</v>
      </c>
      <c r="F51" s="10"/>
      <c r="G51" s="4"/>
    </row>
    <row r="52" spans="1:7" x14ac:dyDescent="0.25">
      <c r="A52" s="15" t="s">
        <v>27</v>
      </c>
      <c r="B52" s="13">
        <v>1484</v>
      </c>
      <c r="C52" s="13">
        <v>1620</v>
      </c>
      <c r="D52" s="19">
        <f t="shared" si="7"/>
        <v>136</v>
      </c>
      <c r="E52" s="20">
        <f t="shared" si="8"/>
        <v>9.1644204851752029</v>
      </c>
      <c r="F52" s="10"/>
      <c r="G52" s="4"/>
    </row>
    <row r="55" spans="1:7" x14ac:dyDescent="0.25">
      <c r="A55" s="16" t="s">
        <v>75</v>
      </c>
    </row>
    <row r="59" spans="1:7" x14ac:dyDescent="0.25">
      <c r="A59" s="2"/>
      <c r="B59" s="18"/>
    </row>
    <row r="60" spans="1:7" x14ac:dyDescent="0.25">
      <c r="A60" s="2"/>
      <c r="B60" s="18"/>
    </row>
    <row r="61" spans="1:7" x14ac:dyDescent="0.25">
      <c r="A61" s="2"/>
      <c r="B61" s="18"/>
    </row>
    <row r="62" spans="1:7" x14ac:dyDescent="0.25">
      <c r="A62" s="2"/>
      <c r="B62" s="18"/>
    </row>
    <row r="71" spans="1:7" x14ac:dyDescent="0.25">
      <c r="A71" s="16" t="s">
        <v>76</v>
      </c>
    </row>
    <row r="72" spans="1:7" ht="30" x14ac:dyDescent="0.25">
      <c r="A72" s="6" t="s">
        <v>33</v>
      </c>
      <c r="B72" s="6" t="s">
        <v>28</v>
      </c>
      <c r="C72" s="6" t="s">
        <v>46</v>
      </c>
      <c r="D72" s="6" t="s">
        <v>29</v>
      </c>
      <c r="E72" s="6" t="s">
        <v>30</v>
      </c>
      <c r="F72" s="6" t="s">
        <v>31</v>
      </c>
    </row>
    <row r="73" spans="1:7" x14ac:dyDescent="0.25">
      <c r="A73" s="14" t="s">
        <v>2</v>
      </c>
      <c r="B73" s="27" t="s">
        <v>63</v>
      </c>
      <c r="C73" s="30">
        <v>1</v>
      </c>
      <c r="D73" s="27" t="s">
        <v>63</v>
      </c>
      <c r="E73" s="27" t="s">
        <v>63</v>
      </c>
      <c r="F73" s="31">
        <v>1</v>
      </c>
      <c r="G73" s="4"/>
    </row>
    <row r="74" spans="1:7" x14ac:dyDescent="0.25">
      <c r="A74" s="14" t="s">
        <v>3</v>
      </c>
      <c r="B74" s="30">
        <v>1</v>
      </c>
      <c r="C74" s="30">
        <v>6</v>
      </c>
      <c r="D74" s="30">
        <v>3</v>
      </c>
      <c r="E74" s="27" t="s">
        <v>63</v>
      </c>
      <c r="F74" s="31">
        <v>10</v>
      </c>
      <c r="G74" s="4"/>
    </row>
    <row r="75" spans="1:7" x14ac:dyDescent="0.25">
      <c r="A75" s="14" t="s">
        <v>4</v>
      </c>
      <c r="B75" s="30">
        <v>6</v>
      </c>
      <c r="C75" s="30">
        <v>11</v>
      </c>
      <c r="D75" s="30">
        <v>4</v>
      </c>
      <c r="E75" s="30">
        <v>8</v>
      </c>
      <c r="F75" s="31">
        <v>29</v>
      </c>
      <c r="G75" s="4"/>
    </row>
    <row r="76" spans="1:7" x14ac:dyDescent="0.25">
      <c r="A76" s="14" t="s">
        <v>43</v>
      </c>
      <c r="B76" s="30">
        <v>20</v>
      </c>
      <c r="C76" s="30">
        <v>57</v>
      </c>
      <c r="D76" s="30">
        <v>66</v>
      </c>
      <c r="E76" s="30">
        <v>28</v>
      </c>
      <c r="F76" s="31">
        <v>171</v>
      </c>
      <c r="G76" s="4"/>
    </row>
    <row r="77" spans="1:7" x14ac:dyDescent="0.25">
      <c r="A77" s="14" t="s">
        <v>5</v>
      </c>
      <c r="B77" s="30">
        <v>1</v>
      </c>
      <c r="C77" s="30">
        <v>4</v>
      </c>
      <c r="D77" s="30">
        <v>4</v>
      </c>
      <c r="E77" s="30">
        <v>3</v>
      </c>
      <c r="F77" s="31">
        <v>12</v>
      </c>
      <c r="G77" s="4"/>
    </row>
    <row r="78" spans="1:7" x14ac:dyDescent="0.25">
      <c r="A78" s="14" t="s">
        <v>44</v>
      </c>
      <c r="B78" s="30">
        <v>1</v>
      </c>
      <c r="C78" s="30">
        <v>10</v>
      </c>
      <c r="D78" s="30">
        <v>2</v>
      </c>
      <c r="E78" s="30">
        <v>5</v>
      </c>
      <c r="F78" s="31">
        <v>18</v>
      </c>
      <c r="G78" s="4"/>
    </row>
    <row r="79" spans="1:7" x14ac:dyDescent="0.25">
      <c r="A79" s="14" t="s">
        <v>6</v>
      </c>
      <c r="B79" s="30">
        <v>2</v>
      </c>
      <c r="C79" s="30">
        <v>12</v>
      </c>
      <c r="D79" s="30">
        <v>5</v>
      </c>
      <c r="E79" s="30">
        <v>7</v>
      </c>
      <c r="F79" s="31">
        <v>26</v>
      </c>
      <c r="G79" s="4"/>
    </row>
    <row r="80" spans="1:7" x14ac:dyDescent="0.25">
      <c r="A80" s="14" t="s">
        <v>7</v>
      </c>
      <c r="B80" s="27" t="s">
        <v>63</v>
      </c>
      <c r="C80" s="30">
        <v>2</v>
      </c>
      <c r="D80" s="30">
        <v>1</v>
      </c>
      <c r="E80" s="30">
        <v>1</v>
      </c>
      <c r="F80" s="31">
        <v>4</v>
      </c>
      <c r="G80" s="4"/>
    </row>
    <row r="81" spans="1:7" x14ac:dyDescent="0.25">
      <c r="A81" s="14" t="s">
        <v>8</v>
      </c>
      <c r="B81" s="30">
        <v>1</v>
      </c>
      <c r="C81" s="30">
        <v>7</v>
      </c>
      <c r="D81" s="30">
        <v>6</v>
      </c>
      <c r="E81" s="30">
        <v>4</v>
      </c>
      <c r="F81" s="31">
        <v>18</v>
      </c>
      <c r="G81" s="4"/>
    </row>
    <row r="82" spans="1:7" x14ac:dyDescent="0.25">
      <c r="A82" s="14" t="s">
        <v>9</v>
      </c>
      <c r="B82" s="27" t="s">
        <v>63</v>
      </c>
      <c r="C82" s="27" t="s">
        <v>63</v>
      </c>
      <c r="D82" s="30">
        <v>1</v>
      </c>
      <c r="E82" s="27" t="s">
        <v>63</v>
      </c>
      <c r="F82" s="31">
        <v>1</v>
      </c>
      <c r="G82" s="4"/>
    </row>
    <row r="83" spans="1:7" x14ac:dyDescent="0.25">
      <c r="A83" s="14" t="s">
        <v>10</v>
      </c>
      <c r="B83" s="30">
        <v>3</v>
      </c>
      <c r="C83" s="30">
        <v>4</v>
      </c>
      <c r="D83" s="30">
        <v>6</v>
      </c>
      <c r="E83" s="30">
        <v>4</v>
      </c>
      <c r="F83" s="31">
        <v>17</v>
      </c>
      <c r="G83" s="4"/>
    </row>
    <row r="84" spans="1:7" x14ac:dyDescent="0.25">
      <c r="A84" s="14" t="s">
        <v>11</v>
      </c>
      <c r="B84" s="30">
        <v>10</v>
      </c>
      <c r="C84" s="30">
        <v>34</v>
      </c>
      <c r="D84" s="30">
        <v>34</v>
      </c>
      <c r="E84" s="30">
        <v>13</v>
      </c>
      <c r="F84" s="31">
        <v>91</v>
      </c>
      <c r="G84" s="4"/>
    </row>
    <row r="85" spans="1:7" x14ac:dyDescent="0.25">
      <c r="A85" s="14" t="s">
        <v>66</v>
      </c>
      <c r="B85" s="27" t="s">
        <v>63</v>
      </c>
      <c r="C85" s="27" t="s">
        <v>63</v>
      </c>
      <c r="D85" s="30">
        <v>1</v>
      </c>
      <c r="E85" s="27" t="s">
        <v>63</v>
      </c>
      <c r="F85" s="31">
        <v>1</v>
      </c>
      <c r="G85" s="4"/>
    </row>
    <row r="86" spans="1:7" x14ac:dyDescent="0.25">
      <c r="A86" s="14" t="s">
        <v>67</v>
      </c>
      <c r="B86" s="27" t="s">
        <v>63</v>
      </c>
      <c r="C86" s="30">
        <v>2</v>
      </c>
      <c r="D86" s="30">
        <v>1</v>
      </c>
      <c r="E86" s="27" t="s">
        <v>63</v>
      </c>
      <c r="F86" s="31">
        <v>3</v>
      </c>
      <c r="G86" s="4"/>
    </row>
    <row r="87" spans="1:7" x14ac:dyDescent="0.25">
      <c r="A87" s="14" t="s">
        <v>12</v>
      </c>
      <c r="B87" s="30">
        <v>1</v>
      </c>
      <c r="C87" s="30">
        <v>10</v>
      </c>
      <c r="D87" s="30">
        <v>1</v>
      </c>
      <c r="E87" s="30">
        <v>3</v>
      </c>
      <c r="F87" s="31">
        <v>15</v>
      </c>
      <c r="G87" s="4"/>
    </row>
    <row r="88" spans="1:7" x14ac:dyDescent="0.25">
      <c r="A88" s="14" t="s">
        <v>13</v>
      </c>
      <c r="B88" s="27" t="s">
        <v>63</v>
      </c>
      <c r="C88" s="30">
        <v>8</v>
      </c>
      <c r="D88" s="30">
        <v>8</v>
      </c>
      <c r="E88" s="27" t="s">
        <v>63</v>
      </c>
      <c r="F88" s="31">
        <v>16</v>
      </c>
      <c r="G88" s="4"/>
    </row>
    <row r="89" spans="1:7" x14ac:dyDescent="0.25">
      <c r="A89" s="14" t="s">
        <v>14</v>
      </c>
      <c r="B89" s="27" t="s">
        <v>63</v>
      </c>
      <c r="C89" s="30">
        <v>6</v>
      </c>
      <c r="D89" s="30">
        <v>13</v>
      </c>
      <c r="E89" s="27" t="s">
        <v>63</v>
      </c>
      <c r="F89" s="31">
        <v>19</v>
      </c>
      <c r="G89" s="4"/>
    </row>
    <row r="90" spans="1:7" x14ac:dyDescent="0.25">
      <c r="A90" s="14" t="s">
        <v>15</v>
      </c>
      <c r="B90" s="30">
        <v>2</v>
      </c>
      <c r="C90" s="30">
        <v>11</v>
      </c>
      <c r="D90" s="30">
        <v>6</v>
      </c>
      <c r="E90" s="30">
        <v>3</v>
      </c>
      <c r="F90" s="31">
        <v>22</v>
      </c>
      <c r="G90" s="4"/>
    </row>
    <row r="91" spans="1:7" x14ac:dyDescent="0.25">
      <c r="A91" s="14" t="s">
        <v>16</v>
      </c>
      <c r="B91" s="27" t="s">
        <v>63</v>
      </c>
      <c r="C91" s="30">
        <v>6</v>
      </c>
      <c r="D91" s="30">
        <v>1</v>
      </c>
      <c r="E91" s="30">
        <v>3</v>
      </c>
      <c r="F91" s="31">
        <v>10</v>
      </c>
      <c r="G91" s="4"/>
    </row>
    <row r="92" spans="1:7" x14ac:dyDescent="0.25">
      <c r="A92" s="14" t="s">
        <v>69</v>
      </c>
      <c r="B92" s="27" t="s">
        <v>63</v>
      </c>
      <c r="C92" s="27" t="s">
        <v>63</v>
      </c>
      <c r="D92" s="30">
        <v>1</v>
      </c>
      <c r="E92" s="27" t="s">
        <v>63</v>
      </c>
      <c r="F92" s="31">
        <v>1</v>
      </c>
      <c r="G92" s="4"/>
    </row>
    <row r="93" spans="1:7" x14ac:dyDescent="0.25">
      <c r="A93" s="14" t="s">
        <v>18</v>
      </c>
      <c r="B93" s="30">
        <v>1</v>
      </c>
      <c r="C93" s="30">
        <v>2</v>
      </c>
      <c r="D93" s="30">
        <v>1</v>
      </c>
      <c r="E93" s="30">
        <v>1</v>
      </c>
      <c r="F93" s="31">
        <v>5</v>
      </c>
      <c r="G93" s="4"/>
    </row>
    <row r="94" spans="1:7" x14ac:dyDescent="0.25">
      <c r="A94" s="14" t="s">
        <v>68</v>
      </c>
      <c r="B94" s="30">
        <v>1</v>
      </c>
      <c r="C94" s="27" t="s">
        <v>63</v>
      </c>
      <c r="D94" s="27" t="s">
        <v>63</v>
      </c>
      <c r="E94" s="30">
        <v>1</v>
      </c>
      <c r="F94" s="31">
        <v>2</v>
      </c>
      <c r="G94" s="4"/>
    </row>
    <row r="95" spans="1:7" x14ac:dyDescent="0.25">
      <c r="A95" s="14" t="s">
        <v>34</v>
      </c>
      <c r="B95" s="27" t="s">
        <v>63</v>
      </c>
      <c r="C95" s="30">
        <v>1</v>
      </c>
      <c r="D95" s="27" t="s">
        <v>63</v>
      </c>
      <c r="E95" s="30">
        <v>1</v>
      </c>
      <c r="F95" s="31">
        <v>2</v>
      </c>
      <c r="G95" s="4"/>
    </row>
    <row r="96" spans="1:7" x14ac:dyDescent="0.25">
      <c r="A96" s="14" t="s">
        <v>19</v>
      </c>
      <c r="B96" s="30">
        <v>3</v>
      </c>
      <c r="C96" s="30">
        <v>11</v>
      </c>
      <c r="D96" s="30">
        <v>3</v>
      </c>
      <c r="E96" s="30">
        <v>3</v>
      </c>
      <c r="F96" s="31">
        <v>20</v>
      </c>
      <c r="G96" s="4"/>
    </row>
    <row r="97" spans="1:13" x14ac:dyDescent="0.25">
      <c r="A97" s="14" t="s">
        <v>20</v>
      </c>
      <c r="B97" s="30">
        <v>14</v>
      </c>
      <c r="C97" s="30">
        <v>45</v>
      </c>
      <c r="D97" s="30">
        <v>18</v>
      </c>
      <c r="E97" s="30">
        <v>6</v>
      </c>
      <c r="F97" s="31">
        <v>83</v>
      </c>
      <c r="G97" s="4"/>
    </row>
    <row r="98" spans="1:13" x14ac:dyDescent="0.25">
      <c r="A98" s="14" t="s">
        <v>21</v>
      </c>
      <c r="B98" s="30">
        <v>3</v>
      </c>
      <c r="C98" s="30">
        <v>7</v>
      </c>
      <c r="D98" s="27" t="s">
        <v>63</v>
      </c>
      <c r="E98" s="30">
        <v>1</v>
      </c>
      <c r="F98" s="31">
        <v>11</v>
      </c>
      <c r="G98" s="4"/>
    </row>
    <row r="99" spans="1:13" x14ac:dyDescent="0.25">
      <c r="A99" s="14" t="s">
        <v>22</v>
      </c>
      <c r="B99" s="27" t="s">
        <v>63</v>
      </c>
      <c r="C99" s="30">
        <v>1</v>
      </c>
      <c r="D99" s="30">
        <v>1</v>
      </c>
      <c r="E99" s="27" t="s">
        <v>63</v>
      </c>
      <c r="F99" s="31">
        <v>2</v>
      </c>
      <c r="G99" s="4"/>
    </row>
    <row r="100" spans="1:13" x14ac:dyDescent="0.25">
      <c r="A100" s="14" t="s">
        <v>23</v>
      </c>
      <c r="B100" s="30">
        <v>7</v>
      </c>
      <c r="C100" s="30">
        <v>4</v>
      </c>
      <c r="D100" s="30">
        <v>3</v>
      </c>
      <c r="E100" s="30">
        <v>10</v>
      </c>
      <c r="F100" s="31">
        <v>24</v>
      </c>
      <c r="G100" s="4"/>
    </row>
    <row r="101" spans="1:13" x14ac:dyDescent="0.25">
      <c r="A101" s="14" t="s">
        <v>24</v>
      </c>
      <c r="B101" s="30">
        <v>1</v>
      </c>
      <c r="C101" s="30">
        <v>15</v>
      </c>
      <c r="D101" s="30">
        <v>4</v>
      </c>
      <c r="E101" s="30">
        <v>3</v>
      </c>
      <c r="F101" s="31">
        <v>23</v>
      </c>
      <c r="G101" s="4"/>
    </row>
    <row r="102" spans="1:13" x14ac:dyDescent="0.25">
      <c r="A102" s="14" t="s">
        <v>25</v>
      </c>
      <c r="B102" s="27" t="s">
        <v>63</v>
      </c>
      <c r="C102" s="30">
        <v>5</v>
      </c>
      <c r="D102" s="27" t="s">
        <v>63</v>
      </c>
      <c r="E102" s="30">
        <v>1</v>
      </c>
      <c r="F102" s="31">
        <v>6</v>
      </c>
      <c r="G102" s="4"/>
    </row>
    <row r="103" spans="1:13" x14ac:dyDescent="0.25">
      <c r="A103" s="15" t="s">
        <v>27</v>
      </c>
      <c r="B103" s="24">
        <v>78</v>
      </c>
      <c r="C103" s="24">
        <v>282</v>
      </c>
      <c r="D103" s="24">
        <v>194</v>
      </c>
      <c r="E103" s="24">
        <v>109</v>
      </c>
      <c r="F103" s="24">
        <v>663</v>
      </c>
    </row>
    <row r="104" spans="1:13" x14ac:dyDescent="0.25">
      <c r="A104" s="1" t="s">
        <v>47</v>
      </c>
    </row>
    <row r="105" spans="1:13" x14ac:dyDescent="0.25">
      <c r="A105" s="1" t="s">
        <v>41</v>
      </c>
      <c r="M105" s="4"/>
    </row>
    <row r="106" spans="1:13" x14ac:dyDescent="0.25">
      <c r="A106" s="1" t="s">
        <v>42</v>
      </c>
    </row>
  </sheetData>
  <sortState ref="A73:F102">
    <sortCondition ref="A73"/>
  </sortState>
  <mergeCells count="3">
    <mergeCell ref="A3:A4"/>
    <mergeCell ref="B3:D3"/>
    <mergeCell ref="E3:G3"/>
  </mergeCells>
  <conditionalFormatting sqref="B74:B79 B81 B83:B84 B87 B90 B93:B94 B96:B98 B100:B101">
    <cfRule type="colorScale" priority="271">
      <colorScale>
        <cfvo type="min"/>
        <cfvo type="max"/>
        <color rgb="FFFCFCFF"/>
        <color rgb="FFF8696B"/>
      </colorScale>
    </cfRule>
  </conditionalFormatting>
  <conditionalFormatting sqref="C73:C81 C83:C84 C86:C91 C93 C95:C102">
    <cfRule type="colorScale" priority="267">
      <colorScale>
        <cfvo type="min"/>
        <cfvo type="max"/>
        <color rgb="FFFCFCFF"/>
        <color rgb="FFF8696B"/>
      </colorScale>
    </cfRule>
  </conditionalFormatting>
  <conditionalFormatting sqref="D48:D52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D74:D93 D96:D97 D99:D101">
    <cfRule type="colorScale" priority="269">
      <colorScale>
        <cfvo type="min"/>
        <cfvo type="max"/>
        <color rgb="FFFCFCFF"/>
        <color rgb="FFF8696B"/>
      </colorScale>
    </cfRule>
  </conditionalFormatting>
  <conditionalFormatting sqref="E75:E81 E83:E84 E87 E90:E91 E93:E98 E100:E102">
    <cfRule type="colorScale" priority="273">
      <colorScale>
        <cfvo type="min"/>
        <cfvo type="max"/>
        <color rgb="FFFCFCFF"/>
        <color rgb="FFF8696B"/>
      </colorScale>
    </cfRule>
  </conditionalFormatting>
  <conditionalFormatting sqref="F73:F102">
    <cfRule type="colorScale" priority="27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ignoredErrors>
    <ignoredError sqref="G5:G8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9"/>
  <sheetViews>
    <sheetView tabSelected="1" topLeftCell="A82" zoomScale="80" zoomScaleNormal="80" workbookViewId="0">
      <selection activeCell="I83" sqref="I83"/>
    </sheetView>
  </sheetViews>
  <sheetFormatPr baseColWidth="10" defaultColWidth="11.42578125" defaultRowHeight="15" x14ac:dyDescent="0.25"/>
  <cols>
    <col min="1" max="1" width="39.140625" customWidth="1"/>
    <col min="2" max="6" width="11.7109375" customWidth="1"/>
    <col min="7" max="7" width="11" customWidth="1"/>
    <col min="8" max="8" width="15.5703125" customWidth="1"/>
    <col min="9" max="9" width="23.140625" customWidth="1"/>
    <col min="10" max="10" width="23.42578125" customWidth="1"/>
  </cols>
  <sheetData>
    <row r="2" spans="1:14" x14ac:dyDescent="0.25">
      <c r="A2" s="16" t="s">
        <v>77</v>
      </c>
    </row>
    <row r="3" spans="1:14" x14ac:dyDescent="0.25">
      <c r="A3" s="32" t="s">
        <v>40</v>
      </c>
      <c r="B3" s="34" t="s">
        <v>52</v>
      </c>
      <c r="C3" s="34"/>
      <c r="D3" s="34"/>
      <c r="E3" s="34" t="s">
        <v>64</v>
      </c>
      <c r="F3" s="34"/>
      <c r="G3" s="34"/>
    </row>
    <row r="4" spans="1:14" x14ac:dyDescent="0.25">
      <c r="A4" s="33"/>
      <c r="B4" s="5" t="s">
        <v>0</v>
      </c>
      <c r="C4" s="5" t="s">
        <v>1</v>
      </c>
      <c r="D4" s="5" t="s">
        <v>27</v>
      </c>
      <c r="E4" s="5" t="s">
        <v>0</v>
      </c>
      <c r="F4" s="5" t="s">
        <v>1</v>
      </c>
      <c r="G4" s="5" t="s">
        <v>27</v>
      </c>
    </row>
    <row r="5" spans="1:14" x14ac:dyDescent="0.25">
      <c r="A5" s="14" t="s">
        <v>51</v>
      </c>
      <c r="B5" s="12">
        <v>6</v>
      </c>
      <c r="C5" s="12">
        <v>42</v>
      </c>
      <c r="D5" s="22">
        <v>48</v>
      </c>
      <c r="E5" s="12">
        <v>3</v>
      </c>
      <c r="F5" s="12">
        <v>44</v>
      </c>
      <c r="G5" s="22">
        <v>47</v>
      </c>
      <c r="H5" s="3"/>
      <c r="I5" s="25"/>
      <c r="J5" s="25"/>
      <c r="K5" s="25"/>
    </row>
    <row r="6" spans="1:14" x14ac:dyDescent="0.25">
      <c r="A6" s="14" t="s">
        <v>36</v>
      </c>
      <c r="B6" s="12">
        <v>1386</v>
      </c>
      <c r="C6" s="12">
        <v>544</v>
      </c>
      <c r="D6" s="22">
        <v>1930</v>
      </c>
      <c r="E6" s="12">
        <v>1564</v>
      </c>
      <c r="F6" s="12">
        <v>635</v>
      </c>
      <c r="G6" s="22">
        <v>2199</v>
      </c>
      <c r="H6" s="3"/>
      <c r="I6" s="25"/>
      <c r="J6" s="25"/>
      <c r="K6" s="25"/>
    </row>
    <row r="7" spans="1:14" x14ac:dyDescent="0.25">
      <c r="A7" s="14" t="s">
        <v>37</v>
      </c>
      <c r="B7" s="12">
        <v>425</v>
      </c>
      <c r="C7" s="12">
        <v>511</v>
      </c>
      <c r="D7" s="22">
        <v>936</v>
      </c>
      <c r="E7" s="12">
        <v>482</v>
      </c>
      <c r="F7" s="12">
        <v>589</v>
      </c>
      <c r="G7" s="22">
        <v>1071</v>
      </c>
      <c r="H7" s="3"/>
      <c r="I7" s="25"/>
      <c r="J7" s="25"/>
      <c r="K7" s="25"/>
    </row>
    <row r="8" spans="1:14" x14ac:dyDescent="0.25">
      <c r="A8" s="14" t="s">
        <v>48</v>
      </c>
      <c r="B8" s="12">
        <v>570</v>
      </c>
      <c r="C8" s="12">
        <v>346</v>
      </c>
      <c r="D8" s="22">
        <v>916</v>
      </c>
      <c r="E8" s="12">
        <v>655</v>
      </c>
      <c r="F8" s="12">
        <v>399</v>
      </c>
      <c r="G8" s="22">
        <v>1054</v>
      </c>
      <c r="H8" s="3"/>
      <c r="I8" s="26"/>
      <c r="J8" s="25"/>
      <c r="K8" s="25"/>
    </row>
    <row r="9" spans="1:14" x14ac:dyDescent="0.25">
      <c r="A9" s="14" t="s">
        <v>50</v>
      </c>
      <c r="B9" s="12">
        <v>102</v>
      </c>
      <c r="C9" s="12">
        <v>208</v>
      </c>
      <c r="D9" s="22">
        <v>310</v>
      </c>
      <c r="E9" s="12">
        <v>114</v>
      </c>
      <c r="F9" s="12">
        <v>264</v>
      </c>
      <c r="G9" s="22">
        <v>378</v>
      </c>
      <c r="H9" s="3"/>
      <c r="I9" s="25"/>
      <c r="J9" s="25"/>
      <c r="K9" s="25"/>
    </row>
    <row r="10" spans="1:14" x14ac:dyDescent="0.25">
      <c r="A10" s="14" t="s">
        <v>35</v>
      </c>
      <c r="B10" s="12">
        <v>49</v>
      </c>
      <c r="C10" s="12">
        <v>37</v>
      </c>
      <c r="D10" s="22">
        <v>86</v>
      </c>
      <c r="E10" s="12">
        <v>54</v>
      </c>
      <c r="F10" s="12">
        <v>51</v>
      </c>
      <c r="G10" s="22">
        <v>105</v>
      </c>
      <c r="H10" s="3"/>
    </row>
    <row r="11" spans="1:14" x14ac:dyDescent="0.25">
      <c r="A11" s="15" t="s">
        <v>27</v>
      </c>
      <c r="B11" s="13">
        <f>SUM(B5:B10)</f>
        <v>2538</v>
      </c>
      <c r="C11" s="13">
        <f t="shared" ref="C11:D11" si="0">SUM(C5:C10)</f>
        <v>1688</v>
      </c>
      <c r="D11" s="13">
        <f t="shared" si="0"/>
        <v>4226</v>
      </c>
      <c r="E11" s="13">
        <f t="shared" ref="E11" si="1">SUM(E5:E10)</f>
        <v>2872</v>
      </c>
      <c r="F11" s="13">
        <f t="shared" ref="F11" si="2">SUM(F5:F10)</f>
        <v>1982</v>
      </c>
      <c r="G11" s="13">
        <f t="shared" ref="G11" si="3">SUM(G5:G10)</f>
        <v>4854</v>
      </c>
      <c r="H11" s="3"/>
      <c r="I11" s="25"/>
      <c r="J11" s="25"/>
      <c r="K11" s="25"/>
    </row>
    <row r="12" spans="1:14" x14ac:dyDescent="0.25">
      <c r="D12" s="22"/>
      <c r="G12" s="22"/>
      <c r="I12" s="26"/>
      <c r="J12" s="25"/>
      <c r="K12" s="25"/>
    </row>
    <row r="13" spans="1:14" x14ac:dyDescent="0.25">
      <c r="N13" s="4"/>
    </row>
    <row r="14" spans="1:14" x14ac:dyDescent="0.25">
      <c r="A14" s="1" t="s">
        <v>78</v>
      </c>
      <c r="B14" s="1"/>
      <c r="E14" s="4"/>
    </row>
    <row r="15" spans="1:14" x14ac:dyDescent="0.25">
      <c r="J15" s="4"/>
    </row>
    <row r="16" spans="1:14" x14ac:dyDescent="0.25">
      <c r="A16" s="14"/>
      <c r="B16" s="3"/>
    </row>
    <row r="17" spans="1:8" x14ac:dyDescent="0.25">
      <c r="A17" s="14"/>
      <c r="B17" s="3"/>
    </row>
    <row r="18" spans="1:8" x14ac:dyDescent="0.25">
      <c r="A18" s="14"/>
      <c r="B18" s="3"/>
    </row>
    <row r="19" spans="1:8" x14ac:dyDescent="0.25">
      <c r="A19" s="14"/>
      <c r="B19" s="3"/>
    </row>
    <row r="20" spans="1:8" x14ac:dyDescent="0.25">
      <c r="A20" s="14"/>
      <c r="B20" s="3"/>
    </row>
    <row r="21" spans="1:8" x14ac:dyDescent="0.25">
      <c r="A21" s="14"/>
      <c r="B21" s="3"/>
    </row>
    <row r="27" spans="1:8" x14ac:dyDescent="0.25">
      <c r="D27" s="4"/>
      <c r="E27" s="4"/>
    </row>
    <row r="31" spans="1:8" x14ac:dyDescent="0.25">
      <c r="A31" s="16" t="s">
        <v>79</v>
      </c>
    </row>
    <row r="32" spans="1:8" ht="38.25" x14ac:dyDescent="0.25">
      <c r="A32" s="23" t="s">
        <v>32</v>
      </c>
      <c r="B32" s="23" t="s">
        <v>51</v>
      </c>
      <c r="C32" s="23" t="s">
        <v>36</v>
      </c>
      <c r="D32" s="23" t="s">
        <v>37</v>
      </c>
      <c r="E32" s="23" t="s">
        <v>48</v>
      </c>
      <c r="F32" s="23" t="s">
        <v>50</v>
      </c>
      <c r="G32" s="23" t="s">
        <v>35</v>
      </c>
      <c r="H32" s="23" t="s">
        <v>27</v>
      </c>
    </row>
    <row r="33" spans="1:8" x14ac:dyDescent="0.25">
      <c r="A33" s="14" t="s">
        <v>55</v>
      </c>
      <c r="B33" s="12">
        <v>19</v>
      </c>
      <c r="C33" s="12">
        <v>1020</v>
      </c>
      <c r="D33" s="12">
        <v>326</v>
      </c>
      <c r="E33" s="12">
        <v>382</v>
      </c>
      <c r="F33" s="12">
        <v>200</v>
      </c>
      <c r="G33" s="12">
        <v>45</v>
      </c>
      <c r="H33" s="22">
        <f>SUM(B33:G33)</f>
        <v>1992</v>
      </c>
    </row>
    <row r="34" spans="1:8" x14ac:dyDescent="0.25">
      <c r="A34" s="14" t="s">
        <v>56</v>
      </c>
      <c r="B34" s="12">
        <v>11</v>
      </c>
      <c r="C34" s="12">
        <v>576</v>
      </c>
      <c r="D34" s="12">
        <v>307</v>
      </c>
      <c r="E34" s="12">
        <v>291</v>
      </c>
      <c r="F34" s="12">
        <v>117</v>
      </c>
      <c r="G34" s="12">
        <v>23</v>
      </c>
      <c r="H34" s="22">
        <f t="shared" ref="H34:H37" si="4">SUM(B34:G34)</f>
        <v>1325</v>
      </c>
    </row>
    <row r="35" spans="1:8" x14ac:dyDescent="0.25">
      <c r="A35" s="14" t="s">
        <v>57</v>
      </c>
      <c r="B35" s="12">
        <v>8</v>
      </c>
      <c r="C35" s="12">
        <v>348</v>
      </c>
      <c r="D35" s="12">
        <v>211</v>
      </c>
      <c r="E35" s="12">
        <v>185</v>
      </c>
      <c r="F35" s="12">
        <v>34</v>
      </c>
      <c r="G35" s="12">
        <v>21</v>
      </c>
      <c r="H35" s="22">
        <f t="shared" si="4"/>
        <v>807</v>
      </c>
    </row>
    <row r="36" spans="1:8" x14ac:dyDescent="0.25">
      <c r="A36" s="14" t="s">
        <v>58</v>
      </c>
      <c r="B36" s="12">
        <v>1</v>
      </c>
      <c r="C36" s="12">
        <v>158</v>
      </c>
      <c r="D36" s="12">
        <v>125</v>
      </c>
      <c r="E36" s="12">
        <v>112</v>
      </c>
      <c r="F36" s="12">
        <v>13</v>
      </c>
      <c r="G36" s="12">
        <v>13</v>
      </c>
      <c r="H36" s="22">
        <f t="shared" si="4"/>
        <v>422</v>
      </c>
    </row>
    <row r="37" spans="1:8" x14ac:dyDescent="0.25">
      <c r="A37" s="14" t="s">
        <v>59</v>
      </c>
      <c r="B37" s="12">
        <v>8</v>
      </c>
      <c r="C37" s="12">
        <v>97</v>
      </c>
      <c r="D37" s="12">
        <v>102</v>
      </c>
      <c r="E37" s="12">
        <v>84</v>
      </c>
      <c r="F37" s="12">
        <v>14</v>
      </c>
      <c r="G37" s="12">
        <v>3</v>
      </c>
      <c r="H37" s="22">
        <f t="shared" si="4"/>
        <v>308</v>
      </c>
    </row>
    <row r="38" spans="1:8" x14ac:dyDescent="0.25">
      <c r="A38" s="15" t="s">
        <v>27</v>
      </c>
      <c r="B38" s="13">
        <f>SUM(B33:B37)</f>
        <v>47</v>
      </c>
      <c r="C38" s="13">
        <f t="shared" ref="C38:F38" si="5">SUM(C33:C37)</f>
        <v>2199</v>
      </c>
      <c r="D38" s="13">
        <f t="shared" si="5"/>
        <v>1071</v>
      </c>
      <c r="E38" s="13">
        <f t="shared" si="5"/>
        <v>1054</v>
      </c>
      <c r="F38" s="13">
        <f t="shared" si="5"/>
        <v>378</v>
      </c>
      <c r="G38" s="13">
        <f>SUM(G33:G37)</f>
        <v>105</v>
      </c>
      <c r="H38" s="13">
        <f t="shared" ref="H38" si="6">SUM(H33:H37)</f>
        <v>4854</v>
      </c>
    </row>
    <row r="39" spans="1:8" x14ac:dyDescent="0.25">
      <c r="A39" s="8"/>
      <c r="B39" s="11"/>
      <c r="C39" s="11"/>
      <c r="D39" s="11"/>
      <c r="E39" s="11"/>
      <c r="G39" s="11"/>
      <c r="H39" s="11"/>
    </row>
    <row r="40" spans="1:8" x14ac:dyDescent="0.25">
      <c r="A40" s="1" t="s">
        <v>80</v>
      </c>
      <c r="B40" s="1"/>
      <c r="C40" s="1"/>
      <c r="D40" s="1"/>
      <c r="E40" s="1"/>
      <c r="F40" s="1"/>
      <c r="G40" s="1"/>
      <c r="H40" s="1"/>
    </row>
    <row r="41" spans="1:8" ht="38.25" x14ac:dyDescent="0.25">
      <c r="A41" s="23" t="s">
        <v>45</v>
      </c>
      <c r="B41" s="23" t="s">
        <v>51</v>
      </c>
      <c r="C41" s="23" t="s">
        <v>36</v>
      </c>
      <c r="D41" s="23" t="s">
        <v>37</v>
      </c>
      <c r="E41" s="23" t="s">
        <v>48</v>
      </c>
      <c r="F41" s="23" t="s">
        <v>50</v>
      </c>
      <c r="G41" s="23" t="s">
        <v>35</v>
      </c>
      <c r="H41" s="23" t="s">
        <v>27</v>
      </c>
    </row>
    <row r="42" spans="1:8" x14ac:dyDescent="0.25">
      <c r="A42" s="14" t="s">
        <v>60</v>
      </c>
      <c r="B42" s="12">
        <v>38</v>
      </c>
      <c r="C42" s="12">
        <v>1944</v>
      </c>
      <c r="D42" s="12">
        <v>844</v>
      </c>
      <c r="E42" s="12">
        <v>858</v>
      </c>
      <c r="F42" s="12">
        <v>351</v>
      </c>
      <c r="G42" s="12">
        <v>89</v>
      </c>
      <c r="H42" s="22">
        <f>SUM(B42:G42)</f>
        <v>4124</v>
      </c>
    </row>
    <row r="43" spans="1:8" x14ac:dyDescent="0.25">
      <c r="A43" s="14" t="s">
        <v>61</v>
      </c>
      <c r="B43" s="12">
        <v>6</v>
      </c>
      <c r="C43" s="12">
        <v>250</v>
      </c>
      <c r="D43" s="12">
        <v>216</v>
      </c>
      <c r="E43" s="12">
        <v>192</v>
      </c>
      <c r="F43" s="12">
        <v>27</v>
      </c>
      <c r="G43" s="12">
        <v>16</v>
      </c>
      <c r="H43" s="22">
        <f t="shared" ref="H43:H44" si="7">SUM(B43:G43)</f>
        <v>707</v>
      </c>
    </row>
    <row r="44" spans="1:8" x14ac:dyDescent="0.25">
      <c r="A44" s="14" t="s">
        <v>62</v>
      </c>
      <c r="B44" s="12">
        <v>3</v>
      </c>
      <c r="C44" s="12">
        <v>5</v>
      </c>
      <c r="D44" s="12">
        <v>11</v>
      </c>
      <c r="E44" s="12">
        <v>4</v>
      </c>
      <c r="F44" s="12" t="s">
        <v>63</v>
      </c>
      <c r="G44" s="12" t="s">
        <v>63</v>
      </c>
      <c r="H44" s="22">
        <f t="shared" si="7"/>
        <v>23</v>
      </c>
    </row>
    <row r="45" spans="1:8" x14ac:dyDescent="0.25">
      <c r="A45" s="15" t="s">
        <v>31</v>
      </c>
      <c r="B45" s="13">
        <f>SUM(B42:B44)</f>
        <v>47</v>
      </c>
      <c r="C45" s="13">
        <f t="shared" ref="C45:H45" si="8">SUM(C42:C44)</f>
        <v>2199</v>
      </c>
      <c r="D45" s="13">
        <f t="shared" si="8"/>
        <v>1071</v>
      </c>
      <c r="E45" s="13">
        <f t="shared" si="8"/>
        <v>1054</v>
      </c>
      <c r="F45" s="13">
        <f t="shared" si="8"/>
        <v>378</v>
      </c>
      <c r="G45" s="13">
        <f t="shared" si="8"/>
        <v>105</v>
      </c>
      <c r="H45" s="13">
        <f t="shared" si="8"/>
        <v>4854</v>
      </c>
    </row>
    <row r="48" spans="1:8" x14ac:dyDescent="0.25">
      <c r="A48" s="16" t="s">
        <v>81</v>
      </c>
    </row>
    <row r="49" spans="1:7" ht="30" x14ac:dyDescent="0.25">
      <c r="A49" s="6" t="s">
        <v>40</v>
      </c>
      <c r="B49" s="6" t="s">
        <v>52</v>
      </c>
      <c r="C49" s="6" t="s">
        <v>64</v>
      </c>
      <c r="D49" s="6" t="s">
        <v>38</v>
      </c>
      <c r="E49" s="6" t="s">
        <v>39</v>
      </c>
    </row>
    <row r="50" spans="1:7" x14ac:dyDescent="0.25">
      <c r="A50" s="14" t="s">
        <v>51</v>
      </c>
      <c r="B50" s="12">
        <v>48</v>
      </c>
      <c r="C50" s="12">
        <v>47</v>
      </c>
      <c r="D50" s="17">
        <f>+C50-B50</f>
        <v>-1</v>
      </c>
      <c r="E50" s="18">
        <f>(D50*100)/B50</f>
        <v>-2.0833333333333335</v>
      </c>
      <c r="F50" s="10"/>
      <c r="G50" s="22"/>
    </row>
    <row r="51" spans="1:7" x14ac:dyDescent="0.25">
      <c r="A51" s="14" t="s">
        <v>36</v>
      </c>
      <c r="B51" s="12">
        <v>1930</v>
      </c>
      <c r="C51" s="12">
        <v>2199</v>
      </c>
      <c r="D51" s="17">
        <f t="shared" ref="D51:D55" si="9">+C51-B51</f>
        <v>269</v>
      </c>
      <c r="E51" s="18">
        <f t="shared" ref="E51:E55" si="10">(D51*100)/B51</f>
        <v>13.937823834196891</v>
      </c>
      <c r="F51" s="10"/>
      <c r="G51" s="22"/>
    </row>
    <row r="52" spans="1:7" x14ac:dyDescent="0.25">
      <c r="A52" s="14" t="s">
        <v>37</v>
      </c>
      <c r="B52" s="12">
        <v>936</v>
      </c>
      <c r="C52" s="12">
        <v>1071</v>
      </c>
      <c r="D52" s="17">
        <f t="shared" si="9"/>
        <v>135</v>
      </c>
      <c r="E52" s="18">
        <f t="shared" si="10"/>
        <v>14.423076923076923</v>
      </c>
      <c r="F52" s="10"/>
      <c r="G52" s="22"/>
    </row>
    <row r="53" spans="1:7" x14ac:dyDescent="0.25">
      <c r="A53" s="14" t="s">
        <v>48</v>
      </c>
      <c r="B53" s="12">
        <v>916</v>
      </c>
      <c r="C53" s="12">
        <v>1054</v>
      </c>
      <c r="D53" s="17">
        <f t="shared" si="9"/>
        <v>138</v>
      </c>
      <c r="E53" s="18">
        <f t="shared" si="10"/>
        <v>15.065502183406114</v>
      </c>
      <c r="F53" s="10"/>
      <c r="G53" s="22"/>
    </row>
    <row r="54" spans="1:7" x14ac:dyDescent="0.25">
      <c r="A54" s="14" t="s">
        <v>50</v>
      </c>
      <c r="B54" s="12">
        <v>310</v>
      </c>
      <c r="C54" s="12">
        <v>378</v>
      </c>
      <c r="D54" s="17">
        <f t="shared" si="9"/>
        <v>68</v>
      </c>
      <c r="E54" s="18">
        <f t="shared" si="10"/>
        <v>21.93548387096774</v>
      </c>
      <c r="F54" s="10"/>
      <c r="G54" s="22"/>
    </row>
    <row r="55" spans="1:7" x14ac:dyDescent="0.25">
      <c r="A55" s="14" t="s">
        <v>35</v>
      </c>
      <c r="B55" s="12">
        <v>86</v>
      </c>
      <c r="C55" s="12">
        <v>105</v>
      </c>
      <c r="D55" s="17">
        <f t="shared" si="9"/>
        <v>19</v>
      </c>
      <c r="E55" s="18">
        <f t="shared" si="10"/>
        <v>22.093023255813954</v>
      </c>
      <c r="F55" s="10"/>
      <c r="G55" s="22"/>
    </row>
    <row r="56" spans="1:7" x14ac:dyDescent="0.25">
      <c r="A56" s="15" t="s">
        <v>27</v>
      </c>
      <c r="B56" s="13">
        <v>4226</v>
      </c>
      <c r="C56" s="13">
        <v>4854</v>
      </c>
      <c r="D56" s="19">
        <f>+C56-B56</f>
        <v>628</v>
      </c>
      <c r="E56" s="20">
        <f>(D56*100)/B56</f>
        <v>14.86038807382868</v>
      </c>
      <c r="F56" s="10"/>
      <c r="G56" s="22"/>
    </row>
    <row r="57" spans="1:7" x14ac:dyDescent="0.25">
      <c r="A57" s="1"/>
      <c r="F57" s="10"/>
    </row>
    <row r="58" spans="1:7" x14ac:dyDescent="0.25">
      <c r="A58" s="1"/>
    </row>
    <row r="59" spans="1:7" x14ac:dyDescent="0.25">
      <c r="A59" s="1" t="s">
        <v>82</v>
      </c>
    </row>
    <row r="63" spans="1:7" x14ac:dyDescent="0.25">
      <c r="A63" s="2"/>
      <c r="B63" s="10"/>
    </row>
    <row r="64" spans="1:7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9" x14ac:dyDescent="0.25">
      <c r="A81" s="1"/>
    </row>
    <row r="82" spans="1:9" x14ac:dyDescent="0.25">
      <c r="A82" s="1"/>
    </row>
    <row r="83" spans="1:9" x14ac:dyDescent="0.25">
      <c r="A83" s="1"/>
    </row>
    <row r="84" spans="1:9" x14ac:dyDescent="0.25">
      <c r="A84" s="16" t="s">
        <v>83</v>
      </c>
    </row>
    <row r="85" spans="1:9" ht="38.25" x14ac:dyDescent="0.25">
      <c r="A85" s="23" t="s">
        <v>33</v>
      </c>
      <c r="B85" s="23" t="s">
        <v>51</v>
      </c>
      <c r="C85" s="23" t="s">
        <v>36</v>
      </c>
      <c r="D85" s="23" t="s">
        <v>37</v>
      </c>
      <c r="E85" s="23" t="s">
        <v>48</v>
      </c>
      <c r="F85" s="23" t="s">
        <v>50</v>
      </c>
      <c r="G85" s="23" t="s">
        <v>35</v>
      </c>
      <c r="H85" s="23" t="s">
        <v>27</v>
      </c>
    </row>
    <row r="86" spans="1:9" x14ac:dyDescent="0.25">
      <c r="A86" s="21" t="s">
        <v>2</v>
      </c>
      <c r="B86" s="27" t="s">
        <v>63</v>
      </c>
      <c r="C86" s="27">
        <v>4</v>
      </c>
      <c r="D86" s="27">
        <v>1</v>
      </c>
      <c r="E86" s="27">
        <v>2</v>
      </c>
      <c r="F86" s="27" t="s">
        <v>63</v>
      </c>
      <c r="G86" s="27">
        <v>1</v>
      </c>
      <c r="H86" s="28">
        <v>8</v>
      </c>
      <c r="I86" s="4"/>
    </row>
    <row r="87" spans="1:9" x14ac:dyDescent="0.25">
      <c r="A87" s="21" t="s">
        <v>3</v>
      </c>
      <c r="B87" s="27" t="s">
        <v>63</v>
      </c>
      <c r="C87" s="27">
        <v>18</v>
      </c>
      <c r="D87" s="27">
        <v>12</v>
      </c>
      <c r="E87" s="27">
        <v>19</v>
      </c>
      <c r="F87" s="29">
        <v>7</v>
      </c>
      <c r="G87" s="27">
        <v>1</v>
      </c>
      <c r="H87" s="28">
        <v>57</v>
      </c>
      <c r="I87" s="4"/>
    </row>
    <row r="88" spans="1:9" x14ac:dyDescent="0.25">
      <c r="A88" s="21" t="s">
        <v>4</v>
      </c>
      <c r="B88" s="27" t="s">
        <v>63</v>
      </c>
      <c r="C88" s="27">
        <v>55</v>
      </c>
      <c r="D88" s="27">
        <v>46</v>
      </c>
      <c r="E88" s="27">
        <v>23</v>
      </c>
      <c r="F88" s="29">
        <v>14</v>
      </c>
      <c r="G88" s="27">
        <v>4</v>
      </c>
      <c r="H88" s="28">
        <v>142</v>
      </c>
      <c r="I88" s="4"/>
    </row>
    <row r="89" spans="1:9" x14ac:dyDescent="0.25">
      <c r="A89" s="21" t="s">
        <v>43</v>
      </c>
      <c r="B89" s="27">
        <v>4</v>
      </c>
      <c r="C89" s="27">
        <v>447</v>
      </c>
      <c r="D89" s="27">
        <v>192</v>
      </c>
      <c r="E89" s="27">
        <v>218</v>
      </c>
      <c r="F89" s="29">
        <v>107</v>
      </c>
      <c r="G89" s="27">
        <v>26</v>
      </c>
      <c r="H89" s="28">
        <v>994</v>
      </c>
      <c r="I89" s="4"/>
    </row>
    <row r="90" spans="1:9" x14ac:dyDescent="0.25">
      <c r="A90" s="21" t="s">
        <v>5</v>
      </c>
      <c r="B90" s="27" t="s">
        <v>63</v>
      </c>
      <c r="C90" s="27">
        <v>51</v>
      </c>
      <c r="D90" s="27">
        <v>19</v>
      </c>
      <c r="E90" s="27">
        <v>30</v>
      </c>
      <c r="F90" s="29">
        <v>4</v>
      </c>
      <c r="G90" s="27"/>
      <c r="H90" s="28">
        <v>104</v>
      </c>
      <c r="I90" s="4"/>
    </row>
    <row r="91" spans="1:9" x14ac:dyDescent="0.25">
      <c r="A91" s="21" t="s">
        <v>44</v>
      </c>
      <c r="B91" s="27">
        <v>1</v>
      </c>
      <c r="C91" s="27">
        <v>88</v>
      </c>
      <c r="D91" s="27">
        <v>55</v>
      </c>
      <c r="E91" s="27">
        <v>64</v>
      </c>
      <c r="F91" s="29">
        <v>24</v>
      </c>
      <c r="G91" s="27">
        <v>1</v>
      </c>
      <c r="H91" s="28">
        <v>233</v>
      </c>
      <c r="I91" s="4"/>
    </row>
    <row r="92" spans="1:9" x14ac:dyDescent="0.25">
      <c r="A92" s="21" t="s">
        <v>6</v>
      </c>
      <c r="B92" s="27">
        <v>3</v>
      </c>
      <c r="C92" s="27">
        <v>31</v>
      </c>
      <c r="D92" s="27">
        <v>24</v>
      </c>
      <c r="E92" s="27">
        <v>28</v>
      </c>
      <c r="F92" s="29">
        <v>3</v>
      </c>
      <c r="G92" s="27" t="s">
        <v>63</v>
      </c>
      <c r="H92" s="28">
        <v>89</v>
      </c>
      <c r="I92" s="4"/>
    </row>
    <row r="93" spans="1:9" x14ac:dyDescent="0.25">
      <c r="A93" s="21" t="s">
        <v>7</v>
      </c>
      <c r="B93" s="27">
        <v>1</v>
      </c>
      <c r="C93" s="27">
        <v>29</v>
      </c>
      <c r="D93" s="27">
        <v>17</v>
      </c>
      <c r="E93" s="27">
        <v>17</v>
      </c>
      <c r="F93" s="29">
        <v>2</v>
      </c>
      <c r="G93" s="27">
        <v>1</v>
      </c>
      <c r="H93" s="28">
        <v>67</v>
      </c>
      <c r="I93" s="4"/>
    </row>
    <row r="94" spans="1:9" x14ac:dyDescent="0.25">
      <c r="A94" s="21" t="s">
        <v>8</v>
      </c>
      <c r="B94" s="27" t="s">
        <v>63</v>
      </c>
      <c r="C94" s="27">
        <v>5</v>
      </c>
      <c r="D94" s="27">
        <v>5</v>
      </c>
      <c r="E94" s="27">
        <v>5</v>
      </c>
      <c r="F94" s="29">
        <v>1</v>
      </c>
      <c r="G94" s="27"/>
      <c r="H94" s="28">
        <v>16</v>
      </c>
      <c r="I94" s="4"/>
    </row>
    <row r="95" spans="1:9" x14ac:dyDescent="0.25">
      <c r="A95" s="21" t="s">
        <v>9</v>
      </c>
      <c r="B95" s="27">
        <v>1</v>
      </c>
      <c r="C95" s="27">
        <v>55</v>
      </c>
      <c r="D95" s="27">
        <v>26</v>
      </c>
      <c r="E95" s="27">
        <v>33</v>
      </c>
      <c r="F95" s="29">
        <v>8</v>
      </c>
      <c r="G95" s="27">
        <v>1</v>
      </c>
      <c r="H95" s="28">
        <v>124</v>
      </c>
      <c r="I95" s="4"/>
    </row>
    <row r="96" spans="1:9" x14ac:dyDescent="0.25">
      <c r="A96" s="21" t="s">
        <v>10</v>
      </c>
      <c r="B96" s="27" t="s">
        <v>63</v>
      </c>
      <c r="C96" s="27">
        <v>2</v>
      </c>
      <c r="D96" s="27">
        <v>1</v>
      </c>
      <c r="E96" s="27" t="s">
        <v>63</v>
      </c>
      <c r="F96" s="27" t="s">
        <v>63</v>
      </c>
      <c r="G96" s="27" t="s">
        <v>63</v>
      </c>
      <c r="H96" s="28">
        <v>3</v>
      </c>
      <c r="I96" s="4"/>
    </row>
    <row r="97" spans="1:9" x14ac:dyDescent="0.25">
      <c r="A97" s="21" t="s">
        <v>11</v>
      </c>
      <c r="B97" s="27">
        <v>1</v>
      </c>
      <c r="C97" s="27">
        <v>23</v>
      </c>
      <c r="D97" s="27">
        <v>8</v>
      </c>
      <c r="E97" s="27">
        <v>36</v>
      </c>
      <c r="F97" s="29">
        <v>2</v>
      </c>
      <c r="G97" s="27">
        <v>1</v>
      </c>
      <c r="H97" s="28">
        <v>71</v>
      </c>
      <c r="I97" s="4"/>
    </row>
    <row r="98" spans="1:9" x14ac:dyDescent="0.25">
      <c r="A98" s="21" t="s">
        <v>66</v>
      </c>
      <c r="B98" s="27">
        <v>2</v>
      </c>
      <c r="C98" s="27">
        <v>125</v>
      </c>
      <c r="D98" s="27">
        <v>105</v>
      </c>
      <c r="E98" s="27">
        <v>47</v>
      </c>
      <c r="F98" s="29">
        <v>34</v>
      </c>
      <c r="G98" s="27">
        <v>5</v>
      </c>
      <c r="H98" s="28">
        <v>318</v>
      </c>
      <c r="I98" s="4"/>
    </row>
    <row r="99" spans="1:9" x14ac:dyDescent="0.25">
      <c r="A99" s="21" t="s">
        <v>67</v>
      </c>
      <c r="B99" s="27" t="s">
        <v>63</v>
      </c>
      <c r="C99" s="27">
        <v>4</v>
      </c>
      <c r="D99" s="27" t="s">
        <v>63</v>
      </c>
      <c r="E99" s="27" t="s">
        <v>63</v>
      </c>
      <c r="F99" s="27" t="s">
        <v>63</v>
      </c>
      <c r="G99" s="27" t="s">
        <v>63</v>
      </c>
      <c r="H99" s="28">
        <v>4</v>
      </c>
      <c r="I99" s="4"/>
    </row>
    <row r="100" spans="1:9" x14ac:dyDescent="0.25">
      <c r="A100" s="21" t="s">
        <v>12</v>
      </c>
      <c r="B100" s="27" t="s">
        <v>63</v>
      </c>
      <c r="C100" s="27">
        <v>3</v>
      </c>
      <c r="D100" s="27">
        <v>2</v>
      </c>
      <c r="E100" s="27">
        <v>2</v>
      </c>
      <c r="F100" s="27" t="s">
        <v>63</v>
      </c>
      <c r="G100" s="27" t="s">
        <v>63</v>
      </c>
      <c r="H100" s="28">
        <v>7</v>
      </c>
      <c r="I100" s="4"/>
    </row>
    <row r="101" spans="1:9" x14ac:dyDescent="0.25">
      <c r="A101" s="21" t="s">
        <v>13</v>
      </c>
      <c r="B101" s="27" t="s">
        <v>63</v>
      </c>
      <c r="C101" s="27">
        <v>8</v>
      </c>
      <c r="D101" s="27">
        <v>4</v>
      </c>
      <c r="E101" s="27">
        <v>7</v>
      </c>
      <c r="F101" s="29">
        <v>1</v>
      </c>
      <c r="G101" s="27" t="s">
        <v>63</v>
      </c>
      <c r="H101" s="28">
        <v>20</v>
      </c>
      <c r="I101" s="4"/>
    </row>
    <row r="102" spans="1:9" x14ac:dyDescent="0.25">
      <c r="A102" s="21" t="s">
        <v>14</v>
      </c>
      <c r="B102" s="27" t="s">
        <v>63</v>
      </c>
      <c r="C102" s="27">
        <v>26</v>
      </c>
      <c r="D102" s="27">
        <v>12</v>
      </c>
      <c r="E102" s="27">
        <v>16</v>
      </c>
      <c r="F102" s="29">
        <v>8</v>
      </c>
      <c r="G102" s="27" t="s">
        <v>63</v>
      </c>
      <c r="H102" s="28">
        <v>62</v>
      </c>
      <c r="I102" s="4"/>
    </row>
    <row r="103" spans="1:9" x14ac:dyDescent="0.25">
      <c r="A103" s="21" t="s">
        <v>15</v>
      </c>
      <c r="B103" s="27" t="s">
        <v>63</v>
      </c>
      <c r="C103" s="27">
        <v>23</v>
      </c>
      <c r="D103" s="27">
        <v>11</v>
      </c>
      <c r="E103" s="27">
        <v>25</v>
      </c>
      <c r="F103" s="29">
        <v>3</v>
      </c>
      <c r="G103" s="27">
        <v>3</v>
      </c>
      <c r="H103" s="28">
        <v>65</v>
      </c>
      <c r="I103" s="4"/>
    </row>
    <row r="104" spans="1:9" x14ac:dyDescent="0.25">
      <c r="A104" s="21" t="s">
        <v>16</v>
      </c>
      <c r="B104" s="27">
        <v>1</v>
      </c>
      <c r="C104" s="27">
        <v>24</v>
      </c>
      <c r="D104" s="27">
        <v>16</v>
      </c>
      <c r="E104" s="27">
        <v>28</v>
      </c>
      <c r="F104" s="29">
        <v>5</v>
      </c>
      <c r="G104" s="27">
        <v>2</v>
      </c>
      <c r="H104" s="28">
        <v>76</v>
      </c>
      <c r="I104" s="4"/>
    </row>
    <row r="105" spans="1:9" x14ac:dyDescent="0.25">
      <c r="A105" s="21" t="s">
        <v>17</v>
      </c>
      <c r="B105" s="27" t="s">
        <v>63</v>
      </c>
      <c r="C105" s="27">
        <v>21</v>
      </c>
      <c r="D105" s="27">
        <v>22</v>
      </c>
      <c r="E105" s="27">
        <v>5</v>
      </c>
      <c r="F105" s="29">
        <v>5</v>
      </c>
      <c r="G105" s="27" t="s">
        <v>63</v>
      </c>
      <c r="H105" s="28">
        <v>53</v>
      </c>
      <c r="I105" s="4"/>
    </row>
    <row r="106" spans="1:9" x14ac:dyDescent="0.25">
      <c r="A106" s="21" t="s">
        <v>18</v>
      </c>
      <c r="B106" s="27" t="s">
        <v>63</v>
      </c>
      <c r="C106" s="27">
        <v>3</v>
      </c>
      <c r="D106" s="27">
        <v>3</v>
      </c>
      <c r="E106" s="27">
        <v>4</v>
      </c>
      <c r="F106" s="27" t="s">
        <v>63</v>
      </c>
      <c r="G106" s="27" t="s">
        <v>63</v>
      </c>
      <c r="H106" s="28">
        <v>10</v>
      </c>
      <c r="I106" s="4"/>
    </row>
    <row r="107" spans="1:9" x14ac:dyDescent="0.25">
      <c r="A107" s="21" t="s">
        <v>68</v>
      </c>
      <c r="B107" s="27" t="s">
        <v>63</v>
      </c>
      <c r="C107" s="27">
        <v>8</v>
      </c>
      <c r="D107" s="27">
        <v>6</v>
      </c>
      <c r="E107" s="27">
        <v>3</v>
      </c>
      <c r="F107" s="29">
        <v>1</v>
      </c>
      <c r="G107" s="27" t="s">
        <v>63</v>
      </c>
      <c r="H107" s="28">
        <v>18</v>
      </c>
      <c r="I107" s="4"/>
    </row>
    <row r="108" spans="1:9" x14ac:dyDescent="0.25">
      <c r="A108" s="21" t="s">
        <v>34</v>
      </c>
      <c r="B108" s="27" t="s">
        <v>63</v>
      </c>
      <c r="C108" s="27">
        <v>8</v>
      </c>
      <c r="D108" s="27">
        <v>3</v>
      </c>
      <c r="E108" s="27">
        <v>1</v>
      </c>
      <c r="F108" s="27" t="s">
        <v>63</v>
      </c>
      <c r="G108" s="27" t="s">
        <v>63</v>
      </c>
      <c r="H108" s="28">
        <v>12</v>
      </c>
      <c r="I108" s="4"/>
    </row>
    <row r="109" spans="1:9" x14ac:dyDescent="0.25">
      <c r="A109" s="21" t="s">
        <v>19</v>
      </c>
      <c r="B109" s="27" t="s">
        <v>63</v>
      </c>
      <c r="C109" s="27">
        <v>5</v>
      </c>
      <c r="D109" s="27">
        <v>1</v>
      </c>
      <c r="E109" s="27">
        <v>2</v>
      </c>
      <c r="F109" s="27" t="s">
        <v>63</v>
      </c>
      <c r="G109" s="27" t="s">
        <v>63</v>
      </c>
      <c r="H109" s="28">
        <v>8</v>
      </c>
      <c r="I109" s="4"/>
    </row>
    <row r="110" spans="1:9" x14ac:dyDescent="0.25">
      <c r="A110" s="14" t="s">
        <v>20</v>
      </c>
      <c r="B110" s="27" t="s">
        <v>63</v>
      </c>
      <c r="C110" s="27">
        <v>19</v>
      </c>
      <c r="D110" s="27">
        <v>23</v>
      </c>
      <c r="E110" s="27">
        <v>13</v>
      </c>
      <c r="F110" s="29">
        <v>5</v>
      </c>
      <c r="G110" s="27">
        <v>2</v>
      </c>
      <c r="H110" s="28">
        <v>62</v>
      </c>
      <c r="I110" s="4"/>
    </row>
    <row r="111" spans="1:9" x14ac:dyDescent="0.25">
      <c r="A111" s="14" t="s">
        <v>21</v>
      </c>
      <c r="B111" s="27" t="s">
        <v>63</v>
      </c>
      <c r="C111" s="27">
        <v>15</v>
      </c>
      <c r="D111" s="27">
        <v>8</v>
      </c>
      <c r="E111" s="27">
        <v>7</v>
      </c>
      <c r="F111" s="29">
        <v>1</v>
      </c>
      <c r="G111" s="27">
        <v>1</v>
      </c>
      <c r="H111" s="28">
        <v>32</v>
      </c>
      <c r="I111" s="4"/>
    </row>
    <row r="112" spans="1:9" x14ac:dyDescent="0.25">
      <c r="A112" s="14" t="s">
        <v>22</v>
      </c>
      <c r="B112" s="27" t="s">
        <v>63</v>
      </c>
      <c r="C112" s="27">
        <v>22</v>
      </c>
      <c r="D112" s="27">
        <v>10</v>
      </c>
      <c r="E112" s="27">
        <v>11</v>
      </c>
      <c r="F112" s="29">
        <v>2</v>
      </c>
      <c r="G112" s="27">
        <v>2</v>
      </c>
      <c r="H112" s="28">
        <v>47</v>
      </c>
      <c r="I112" s="4"/>
    </row>
    <row r="113" spans="1:9" x14ac:dyDescent="0.25">
      <c r="A113" s="14" t="s">
        <v>23</v>
      </c>
      <c r="B113" s="27">
        <v>1</v>
      </c>
      <c r="C113" s="27">
        <v>14</v>
      </c>
      <c r="D113" s="27">
        <v>12</v>
      </c>
      <c r="E113" s="27">
        <v>12</v>
      </c>
      <c r="F113" s="29">
        <v>4</v>
      </c>
      <c r="G113" s="27">
        <v>1</v>
      </c>
      <c r="H113" s="28">
        <v>44</v>
      </c>
      <c r="I113" s="4"/>
    </row>
    <row r="114" spans="1:9" x14ac:dyDescent="0.25">
      <c r="A114" s="14" t="s">
        <v>24</v>
      </c>
      <c r="B114" s="27">
        <v>1</v>
      </c>
      <c r="C114" s="27">
        <v>54</v>
      </c>
      <c r="D114" s="27">
        <v>17</v>
      </c>
      <c r="E114" s="27">
        <v>12</v>
      </c>
      <c r="F114" s="29">
        <v>6</v>
      </c>
      <c r="G114" s="27">
        <v>3</v>
      </c>
      <c r="H114" s="28">
        <v>93</v>
      </c>
      <c r="I114" s="4"/>
    </row>
    <row r="115" spans="1:9" x14ac:dyDescent="0.25">
      <c r="A115" s="14" t="s">
        <v>25</v>
      </c>
      <c r="B115" s="27" t="s">
        <v>63</v>
      </c>
      <c r="C115" s="27">
        <v>11</v>
      </c>
      <c r="D115" s="27">
        <v>5</v>
      </c>
      <c r="E115" s="27">
        <v>4</v>
      </c>
      <c r="F115" s="29">
        <v>2</v>
      </c>
      <c r="G115" s="27" t="s">
        <v>63</v>
      </c>
      <c r="H115" s="28">
        <v>22</v>
      </c>
      <c r="I115" s="4"/>
    </row>
    <row r="116" spans="1:9" x14ac:dyDescent="0.25">
      <c r="A116" s="15" t="s">
        <v>27</v>
      </c>
      <c r="B116" s="13">
        <f>SUM(B86:B115)</f>
        <v>16</v>
      </c>
      <c r="C116" s="13">
        <f t="shared" ref="C116:H116" si="11">SUM(C86:C115)</f>
        <v>1201</v>
      </c>
      <c r="D116" s="13">
        <f t="shared" si="11"/>
        <v>666</v>
      </c>
      <c r="E116" s="13">
        <f t="shared" si="11"/>
        <v>674</v>
      </c>
      <c r="F116" s="13">
        <f t="shared" si="11"/>
        <v>249</v>
      </c>
      <c r="G116" s="13">
        <f t="shared" si="11"/>
        <v>55</v>
      </c>
      <c r="H116" s="13">
        <f t="shared" si="11"/>
        <v>2861</v>
      </c>
    </row>
    <row r="117" spans="1:9" x14ac:dyDescent="0.25">
      <c r="A117" s="1" t="s">
        <v>47</v>
      </c>
    </row>
    <row r="118" spans="1:9" x14ac:dyDescent="0.25">
      <c r="A118" s="1" t="s">
        <v>53</v>
      </c>
    </row>
    <row r="119" spans="1:9" x14ac:dyDescent="0.25">
      <c r="A119" s="1" t="s">
        <v>54</v>
      </c>
    </row>
  </sheetData>
  <sortState ref="A86:H117">
    <sortCondition ref="A86"/>
  </sortState>
  <mergeCells count="3">
    <mergeCell ref="B3:D3"/>
    <mergeCell ref="A3:A4"/>
    <mergeCell ref="E3:G3"/>
  </mergeCells>
  <conditionalFormatting sqref="B97:B98 B89 B91:B93 B104 B113:B114 B95">
    <cfRule type="colorScale" priority="209">
      <colorScale>
        <cfvo type="min"/>
        <cfvo type="max"/>
        <color rgb="FFFCFCFF"/>
        <color rgb="FFF8696B"/>
      </colorScale>
    </cfRule>
  </conditionalFormatting>
  <conditionalFormatting sqref="C86:C115">
    <cfRule type="colorScale" priority="199">
      <colorScale>
        <cfvo type="min"/>
        <cfvo type="max"/>
        <color rgb="FFFCFCFF"/>
        <color rgb="FFF8696B"/>
      </colorScale>
    </cfRule>
  </conditionalFormatting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D86:D98 D100:D115">
    <cfRule type="colorScale" priority="203">
      <colorScale>
        <cfvo type="min"/>
        <cfvo type="max"/>
        <color rgb="FFFCFCFF"/>
        <color rgb="FFF8696B"/>
      </colorScale>
    </cfRule>
  </conditionalFormatting>
  <conditionalFormatting sqref="E86:E95 E97:E98 E100:E115">
    <cfRule type="colorScale" priority="201">
      <colorScale>
        <cfvo type="min"/>
        <cfvo type="max"/>
        <color rgb="FFFCFCFF"/>
        <color rgb="FFF8696B"/>
      </colorScale>
    </cfRule>
  </conditionalFormatting>
  <conditionalFormatting sqref="F87:F95 F97:F98 F101:F105 F107 F110:F115">
    <cfRule type="colorScale" priority="205">
      <colorScale>
        <cfvo type="min"/>
        <cfvo type="max"/>
        <color rgb="FFFCFCFF"/>
        <color rgb="FFF8696B"/>
      </colorScale>
    </cfRule>
  </conditionalFormatting>
  <conditionalFormatting sqref="G86:G91 G103:G104 G110:G114 G93:G95 G97:G98">
    <cfRule type="colorScale" priority="207">
      <colorScale>
        <cfvo type="min"/>
        <cfvo type="max"/>
        <color rgb="FFFCFCFF"/>
        <color rgb="FFF8696B"/>
      </colorScale>
    </cfRule>
  </conditionalFormatting>
  <conditionalFormatting sqref="H86:H115">
    <cfRule type="colorScale" priority="21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VAM Patologia</vt:lpstr>
      <vt:lpstr>VAM 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Diana Maria Moya Mateus</cp:lastModifiedBy>
  <dcterms:created xsi:type="dcterms:W3CDTF">2017-04-25T16:02:54Z</dcterms:created>
  <dcterms:modified xsi:type="dcterms:W3CDTF">2023-06-26T16:44:21Z</dcterms:modified>
</cp:coreProperties>
</file>