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elver.ocampo\Desktop\"/>
    </mc:Choice>
  </mc:AlternateContent>
  <bookViews>
    <workbookView xWindow="0" yWindow="0" windowWidth="13215" windowHeight="11445"/>
  </bookViews>
  <sheets>
    <sheet name="TOTALES PAAC" sheetId="2" r:id="rId1"/>
    <sheet name="Hoja1" sheetId="3"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7" i="2" l="1"/>
  <c r="E29" i="2"/>
  <c r="E15" i="2" l="1"/>
  <c r="E40" i="2"/>
  <c r="E57" i="2"/>
  <c r="E79" i="2"/>
</calcChain>
</file>

<file path=xl/sharedStrings.xml><?xml version="1.0" encoding="utf-8"?>
<sst xmlns="http://schemas.openxmlformats.org/spreadsheetml/2006/main" count="245" uniqueCount="168">
  <si>
    <t>COMPONENTES DEL PAAC</t>
  </si>
  <si>
    <t>1.1</t>
  </si>
  <si>
    <t>1.2</t>
  </si>
  <si>
    <t>2.1</t>
  </si>
  <si>
    <t>3.1</t>
  </si>
  <si>
    <t>3.2</t>
  </si>
  <si>
    <t>4.1</t>
  </si>
  <si>
    <t>4.2</t>
  </si>
  <si>
    <t>5.1</t>
  </si>
  <si>
    <t>5.2</t>
  </si>
  <si>
    <t>Actualizar la Política de administración de riesgos</t>
  </si>
  <si>
    <t>Actualizar/Construir el mapa de riesgos de corrupción vigencia 2022</t>
  </si>
  <si>
    <t>Realizar 2 difusiones del mapa de riesgos institucional</t>
  </si>
  <si>
    <t>Socializar el procedimiento de Gestión de riesgos código DG-M-P 022</t>
  </si>
  <si>
    <t>Revisión del cumplimiento de acciones en el aplicativo</t>
  </si>
  <si>
    <t>Realizar monitoreo al avance de las actividades propuestas en el plan por cuatrimestre</t>
  </si>
  <si>
    <t>2.2</t>
  </si>
  <si>
    <t>2.3</t>
  </si>
  <si>
    <t>3.3</t>
  </si>
  <si>
    <t>2.5</t>
  </si>
  <si>
    <t>2.4</t>
  </si>
  <si>
    <t>5.3</t>
  </si>
  <si>
    <t>5.4</t>
  </si>
  <si>
    <t xml:space="preserve">Realizar jornadas de sensibilización en las unidades organizacionales en temas relacionados con prevención de la corrupción. </t>
  </si>
  <si>
    <t xml:space="preserve">Analizar las estadísticas de las denuncias o quejas por posible corrupción para implementar acciones de prevención.: </t>
  </si>
  <si>
    <t xml:space="preserve">Continuar con el desarrollo del curso: "Cero tolerancias a la corrupción": </t>
  </si>
  <si>
    <t>Realizar actividades de difusión de Controles en el servicio Pericial, para la prevención de la corrupción</t>
  </si>
  <si>
    <t xml:space="preserve">Realizar y publicar Blogs y/o foros de diferentes temas de la entidad que sean de interés para la ciudadanía y demás partes interesadas: </t>
  </si>
  <si>
    <t>Monitorear la publicación de la información mínima de la Entidad sobre su estructura, de acuerdo a los lineamientos del artículo 9, 10 y 11 (Ley 1712 de 2014): Acumulado</t>
  </si>
  <si>
    <t>Seguimiento a las actividades del informe ITA presentado, registrado en la Procuraduría General de la Nación acorde a Ley de transparencia y acceso a la Información (Ley 1712 de 2014</t>
  </si>
  <si>
    <t>Verificar la implementación del procedimiento Gestión de Peticiones, Quejas, Reclamos, Sugerencias y denuncias</t>
  </si>
  <si>
    <t>Sensibilizar y formar a los servidores en atención con enfoque diferencial</t>
  </si>
  <si>
    <t>Generar informe de solicitudes de acceso a la información pública</t>
  </si>
  <si>
    <t>Consolidar información de audiencias públicas y demás espacios de participación realizados</t>
  </si>
  <si>
    <t>Evaluar la Audiencia Pública de Rendición de Cuentas General vigencia 2021</t>
  </si>
  <si>
    <t>Desarrollar la Audiencia Pública de Rendición de Cuentas Nacional- Vigencia 2021</t>
  </si>
  <si>
    <t>Realizar dos (2) mesas de participación ciudadana o espacio de rendición de cuentas por cada Dirección Regional con grupos de especial protección o vulnerables en la que aborde la socialización de la gestión realizada en el marco de la atención diferencial (etnias, comunidad LGBTI, Discapacidad, adultos mayores, Niñas, Niños y Adolescentes, Comunidades negras, raizales y afrodescendientes, Mujeres.</t>
  </si>
  <si>
    <t>Realizar la caracterización de usuarios mediante una encuesta aplicada a una muestra conformada por médicos del Servicio Social Obligatorio y funcionarios de otras entidades que reciben capacitación, rotantes de otros países y estudiantes de universidades con convenio que rotan por el INMLCF</t>
  </si>
  <si>
    <t>Elaborar el informe de gestión 2021</t>
  </si>
  <si>
    <t>Racionalizar el trámite teniendo en cuenta: i) Priorización de acciones, ii) Marco jurídico, iii) Articulación de áreas responsables, iv) Manifestación de Impacto Regulatorio (estudio técnico y legal), v) Acto administrativo vi) Solicitud de incorporación en SUIT</t>
  </si>
  <si>
    <t>Racionalizar el trámite teniendo en cuenta: i) Priorización de acciones, ii) Marco jurídico, iii) Articulación de áreas responsables, iv) Manifestación de Impacto Regulatorio (estudio técnico y legal), v) Acto administrativo vi) Solicitud de incorporación en SUIT: Acumulado</t>
  </si>
  <si>
    <t xml:space="preserve">Realizar Ajustes respecto al acceso a las consultas de información pública en la página WEB, ubicación, disposición para facilitar la identificación por partes de la ciudadanía: Acumulado </t>
  </si>
  <si>
    <t>Realizar ajustes a las consultas de información pública respecto a requisitos de seguridad digital y el acceso por parte de ciudadanía, como requisitos sobre identidad, criterios de búsqueda, código CAPTCHA, autenticación, entre otros.</t>
  </si>
  <si>
    <t>Estandarizar la consulta de acceso a información pública Consultas de personas capacitadas en el manejo de alcohosensores acorde con los criterios mínimos establecidos por el DAFP: No aplica - Logrado: No aplica</t>
  </si>
  <si>
    <t>Realizar ajustes a las consultas de información pública respecto a requisitos de seguridad digital y el acceso por parte de ciudadanía, como requisitos sobre identidad, criterios de búsqueda, código CAPTCHA, autenticación, entre otros Acumulado.</t>
  </si>
  <si>
    <t>Estandarizar las consultas de acceso a información pública (Certificado de muestradante, Plataformas para comunidades de información RED Desaparecidos y Cadáveres, Certificado de Registro de Persona Desaparecida, Certificado de necropsia medicolegal) acorde con los criterios mínimos establecidos por el DAFP</t>
  </si>
  <si>
    <t>4.3</t>
  </si>
  <si>
    <t>4.4</t>
  </si>
  <si>
    <t>Reportar la identificación y seguimiento a la tipologias y conductas asociadas a posibles hechos por corrupción.</t>
  </si>
  <si>
    <t>Realizar Seguimiento por cuatrimestre</t>
  </si>
  <si>
    <t>Elaborar y Publicar el Informe</t>
  </si>
  <si>
    <r>
      <t xml:space="preserve">Socializar la Política de administración de Riesgos  </t>
    </r>
    <r>
      <rPr>
        <sz val="8"/>
        <color rgb="FF000000"/>
        <rFont val="Tahoma"/>
        <family val="2"/>
      </rPr>
      <t>(ACTUALIZADA)</t>
    </r>
  </si>
  <si>
    <t>% 
Logrado</t>
  </si>
  <si>
    <t>1.3</t>
  </si>
  <si>
    <t>1.4</t>
  </si>
  <si>
    <t>Ajustes respecto al acceso a las consultas de información pública en la página WEB, ubicación, disposición para facilitar la identificación por partes de la ciudadanía</t>
  </si>
  <si>
    <t>Iniciar el proceso de registro de las consultas de acceso de información pública en el SUIT</t>
  </si>
  <si>
    <t>Realizar (2) cursos código de integridad y cultura organizacional</t>
  </si>
  <si>
    <t>Elaborar y Publicar el informe de seguimiento a los resultados del PAAC</t>
  </si>
  <si>
    <t xml:space="preserve">Realizar Seguimiento cuatrimestral a los resultados del PAAC  </t>
  </si>
  <si>
    <t>Adelantar campañas de sensibilización a los funcionarios de la Regional Sur para prevenir la corrupción, con base en las directrices dadas desde la Oficina de Control Disciplinario Interno y en los instrumentos definidos para tal fin (riesgos de corrupción, curso cero tolerancia a la corrupción, entre otros).</t>
  </si>
  <si>
    <t>Actualizar el contenido dispuesto en el micrositio para la publicación de (Cifras, Documentos, Informes Reportes, Visualizaciones, datos abiertos), de la Información disciplinaria .</t>
  </si>
  <si>
    <t>Publicar cifras de la violencia en Forensis y observatorio de la violencia (Tableros de cifras disponibles)</t>
  </si>
  <si>
    <t>Evaluar la realización de las mesas de participación ciudadana o espacio de rendición de cuentas efectuado por las direcciones regionales</t>
  </si>
  <si>
    <r>
      <t xml:space="preserve">Continuar con la aplicación de la estrategia de cliente incógnito presencial o telefónico, para detectar aspectos que puedan mejorarse en la prestación del servicio </t>
    </r>
    <r>
      <rPr>
        <i/>
        <sz val="10"/>
        <color rgb="FFFF0000"/>
        <rFont val="Tahoma"/>
        <family val="2"/>
      </rPr>
      <t xml:space="preserve">(Informe de evaluación de la estrategia en los 16 puntos de atención seleccionados) </t>
    </r>
  </si>
  <si>
    <r>
      <t xml:space="preserve">Abrir espacios de diálogo y socialización al interior de la entidad para conocer las prácticas de servicio al ciudadano a nivel nacional y dar a conocer los lineamientos establecido </t>
    </r>
    <r>
      <rPr>
        <i/>
        <sz val="10"/>
        <color rgb="FFFF0000"/>
        <rFont val="Tahoma"/>
        <family val="2"/>
      </rPr>
      <t>(soporte de experiencias exitosas difundidas)</t>
    </r>
  </si>
  <si>
    <r>
      <t xml:space="preserve">Generar contenido dando a conocer los canales de atención disponibles, la posibilidad de radicar una PQRSD, lineamientos para atención a personas en condición de discapacidad, emisión de certificados de necropsia </t>
    </r>
    <r>
      <rPr>
        <i/>
        <sz val="10"/>
        <color rgb="FFFF0000"/>
        <rFont val="Tahoma"/>
        <family val="2"/>
      </rPr>
      <t>(Contenido difundido)</t>
    </r>
  </si>
  <si>
    <r>
      <t xml:space="preserve">Actualizar las preguntas y respuestas frecuentes acorde a los resultados de la información solicitada a través del aplicativo PQRSD </t>
    </r>
    <r>
      <rPr>
        <i/>
        <sz val="10"/>
        <color rgb="FFFF0000"/>
        <rFont val="Tahoma"/>
        <family val="2"/>
      </rPr>
      <t>(Doc Actualizado)</t>
    </r>
  </si>
  <si>
    <t>Actualizar a los servidores públicos asignados para la gestión de Peticiones, Quejas, Reclamos, Sugerencias y Denuncias, sobre el contenido del procedimiento y cambios en el aplicativo.</t>
  </si>
  <si>
    <r>
      <t xml:space="preserve">Realizar campaña directa de comunicación en los puntos de atención (OFICINAS DE RECEPCIÓN) para que se dé a conocer de manera verbal o escrita a la ciudadanía (USUARIOS) cuáles son los procedimientos que se van a aplicar con motivo de la atención, los canales de atención disponibles y la posibilidad de radicar una PQRS, cuando exista alguna inquietud o comentario: </t>
    </r>
    <r>
      <rPr>
        <i/>
        <sz val="10"/>
        <color rgb="FFFF0000"/>
        <rFont val="Tahoma"/>
        <family val="2"/>
      </rPr>
      <t>(listado de asistencia)</t>
    </r>
  </si>
  <si>
    <t>Trámite: Revisar el procedimiento de envío de la información a la Fiscalía General de la Nación- FGN para la entrega de un cuerpo a los familiares una vez fue identificado por la entidad</t>
  </si>
  <si>
    <t>Consultas de acceso a información pública
 - Certificado de muestradante
- Plataformas para comunidades de información RED Desaparecidos y Cadáveres
- Certificado de Registro de Persona Desaparecida  
- Certificado de necropsia medicolegal</t>
  </si>
  <si>
    <t>Consultas de acceso a información pública
- Consultas de personas capacitadas en el manejo de alcohosensores</t>
  </si>
  <si>
    <t>Política de Administración de Riesgos</t>
  </si>
  <si>
    <t>Construcción del Mapa de Riesgos de Corrupción</t>
  </si>
  <si>
    <t>Consulta y divulgación</t>
  </si>
  <si>
    <t>Monitoreo o revisión</t>
  </si>
  <si>
    <t>Seguimiento</t>
  </si>
  <si>
    <t>Fortalecimiento de los canales de atención</t>
  </si>
  <si>
    <t>Talento humano</t>
  </si>
  <si>
    <t>Normativo y procedimental</t>
  </si>
  <si>
    <t>Relacionamiento con el ciudadano</t>
  </si>
  <si>
    <t>Lineamientos de Transparencia Activa (disponibilidad de información a través de medios físicos y electrónicos)</t>
  </si>
  <si>
    <t>Lineamientos de Transparencia Pasiva (obligación de responder las solicitudes de acceso a la información en los términos establecidos)</t>
  </si>
  <si>
    <t>Criterios Diferenciales de Accesibilidad (al servicio y a la información pública)</t>
  </si>
  <si>
    <t xml:space="preserve">                                                                       
Monitoreo del Acceso a la Información Pública</t>
  </si>
  <si>
    <t>Cultura de Integridad</t>
  </si>
  <si>
    <t>Seguimiento a los resultados del PAAC por cada uno de los componenetes</t>
  </si>
  <si>
    <t>Monitoreo a los resultados del PAAC</t>
  </si>
  <si>
    <t>Lucha contra la corrupción</t>
  </si>
  <si>
    <t>Estrategia de Participación Ciudadana</t>
  </si>
  <si>
    <t>COMENTARIO DEL SEGUIMIENTO</t>
  </si>
  <si>
    <t xml:space="preserve">La Política de Gestión del Riesgo en el INMLCF fue actualizada el 29 de diciembre de 2022, según Resolucion N°. 001142. </t>
  </si>
  <si>
    <t xml:space="preserve">La Política de Gestión del Riesgo en el INMLCF fue actualizada el 29 de diciembre de 2022, según Resolucion N°. 001142, fue enviada en correo masivo el día 30 de diciembre de 2022. </t>
  </si>
  <si>
    <t>Se publicaron los blogs y foros en el portal institucional de acuerdo al cronograma, en la URL: https://www.medicinalegal.gov.co/blog  y  https://www.medicinalegal.gov.co/foro.</t>
  </si>
  <si>
    <t>SUBCOMPONENTES</t>
  </si>
  <si>
    <t>Para el tercer cuatrimestre de 2022, el mapa institucional de riesgos de corrupción, no requirió actualizarse, ya que no se incorporaron nuevos riesgos.</t>
  </si>
  <si>
    <t>De acuerdo a lo registrado en el informe del segundo cuatrimestre de 2022,  la Oficina de Planeación dio cumplimiento al 100% de esta actividad.</t>
  </si>
  <si>
    <t>La Oficina de Planeación da cumplimiento a la actividad de revisión de las acciones de acuerdo a la evidencia (EV-C1-S 4.1), documento en Excel “Base de datos –estado 2022-12-22 acciones correctivas, preventivas y de mejora.xls”</t>
  </si>
  <si>
    <t>De acuerdo a la evidencia registrada (EV-CI-S4.3) por la Oficina de Control Disciplinario Interno se informa mediante un correo electrónico de fecha 2022-12-19 el cumplimiento de la actividad de reportar la identificación y seguimiento a las tipologías y conductas asociadas a posibles actos de corrupción correspondiente al año 2022.</t>
  </si>
  <si>
    <t>Se realiza presentación del informe de riesgos materializados 2022, en reunión de CICCI celebrada el 7 de diciembre de 2022.</t>
  </si>
  <si>
    <t>El informe de seguimiento del PAAC-2022 para el tercer cuatrimestre fue elaborado y revisado por la Jefatura y será publicado en el Portal Institucional en la sección de transparencia.</t>
  </si>
  <si>
    <t>La Oficina de Planeación realizó monitoreo de cada uno de los componentes que integran el Plan, en compañía y cooperación condaca unio de los responsables de las actividades programadas.</t>
  </si>
  <si>
    <t>La Oficina de Control Interno realizó seguimiento de cada uno de los componentes que integra el Plan Anticorrupción y Atención al Ciudadano (PAAC).</t>
  </si>
  <si>
    <t>%
Logrado</t>
  </si>
  <si>
    <t>Para esta actividad la Oficina de Planeación en su Monitoreo registra  “ELIMINADA SEGÚN MEMORANDO No. 0018-OPL-DG-2022 DEL 2022-07-29”.</t>
  </si>
  <si>
    <t>En el seguimiento realizado por la Oficina de Control Interno, no se allegaron evidencias para el tercer cuatrimestre y la Oficina de Planeación en su actividad de monitoreo, registró “No se realizó la encuesta propuesta dado que es necesario acordar la población a la cual se debe aplicar (estudiantes o instituciones de educación), razón por la cual se reformuló la actividad para el PAAC 2023 "Caracterizar los usuarios del proceso de Gestión del Conocimiento Científico de acuerdo a su categoría y servicio" para lo cual se requiere la asesoría de la Oficina de Planeación”. Actividad no cumplida totalmente.</t>
  </si>
  <si>
    <t>La Oficina de Planeación elaboró y publicó el informe de gestión en el primer cuatrimestre</t>
  </si>
  <si>
    <t>El Grupo Nacional de Servicio al Ciudadano y Divulgación Institucional en la evidencia (EV-C2-S1.3), registra los sitios web del instituto donde se publican las cifras de violencia así: https://www.medicinalegal.gov.co/cifras-de-lesiones-de-causa-externa, cifras de lesiones de causa externa, https://www.medicinalegal.gov.co/lesiones-fatales-de-ciudadanos-venezolanos-en-colombia, cifras de lesiones fatales de ciudadanos venezolanos en Colombia y https://www.medicinalegal.gov.co/cifras-estadisticas/boletines-estadisticos-mensuales, cifras en boletines estadísticos mensuales y alertas epidemiológicas de manera mensual de Agosto a Noviembre de 2022.</t>
  </si>
  <si>
    <t>En el año 2022 se realizaron treinta y seis (36) mesas de participación ciudadana en todo el país, dirigidas entre otros a servidores del Instituto Nacional a Nivel Nacional, población de inmigrantes líderes de organizaciones de venezolanos en Cúcuta y Bucaramanga, colectivos de abogados de víctimas de desaparición forzada, Ruta de Atención en Violencia Basada en Género – Comunidad LGBTI”, autoridades de salud, en Uribía y Maicao líderes de la comunidad pueblo Wayuu, además socializando el portafolio de servicios del Instituto Nacional de Medicina Legal y Ciencias Forenses.</t>
  </si>
  <si>
    <t xml:space="preserve">Informe de Seguimiento a Mesas de Participación Tercer Cuatrimestre 2022 – Oficina de Control Interno, publicado https://www.medicinalegal.gov.co/documents/20143/701936/Informe_Mesas_Participacion_3_Cuatrimestre_2022.pdf. </t>
  </si>
  <si>
    <t>La Oficina de Control Interno elaboró y público el informe de evaluación de la Audiencia Pública en el portal institucional.</t>
  </si>
  <si>
    <t xml:space="preserve">Esta actividad se realizó en el primer cuatrimestre de modo virtual el 7 de abril del 2022 y fue publicada en el portal institucional, en la sección de rendición de cuentas.
La convocatoria de rendición de cuentas fue realizada 18 de noviembre de 2021, tuvo la asistencia virtual de 132 espectadores en vivo (66 en Meet y 66 en Youtube), 71 mensajes chat en tiempo real: La publicación se encuentra disponible y permanente en la plataforma virtual: Youtube en el link: https://youtu.be/NODusMuqW9k. Adicionalmente, a la convocatoria el Instituto se actualizó el procedimiento “Realizar Audiencias Pública de Rendición de Cuentas a la Ciudadanía”. </t>
  </si>
  <si>
    <t>El Grupo Nacional de Servicio al Ciudadano y Divulgación Institucional, publicó en el portal institucional en la sección de rendición de cuentas (https://www.medicinalegal.gov.co/rendicion-de-cuentas),  consolida la información de audiencias públicas, en temas como Garantías de Derechos Población Indígena, Datos Abiertos, PAAC, constituyendo una forma ágil de informar a la ciudadanía, sobre la gestión desarrollada por el Instituto.</t>
  </si>
  <si>
    <t xml:space="preserve">Estructura Administrativa y Direccionamiento Estratégico </t>
  </si>
  <si>
    <r>
      <rPr>
        <b/>
        <sz val="9"/>
        <color rgb="FFFF0000"/>
        <rFont val="Tahoma"/>
        <family val="2"/>
      </rPr>
      <t>Información</t>
    </r>
    <r>
      <rPr>
        <b/>
        <sz val="9"/>
        <color theme="1"/>
        <rFont val="Tahoma"/>
        <family val="2"/>
      </rPr>
      <t xml:space="preserve"> de calidad y en lenguaje comprensible</t>
    </r>
  </si>
  <si>
    <r>
      <rPr>
        <b/>
        <sz val="9"/>
        <color rgb="FFFF0000"/>
        <rFont val="Tahoma"/>
        <family val="2"/>
      </rPr>
      <t>Diálogo</t>
    </r>
    <r>
      <rPr>
        <b/>
        <sz val="9"/>
        <color theme="1"/>
        <rFont val="Tahoma"/>
        <family val="2"/>
      </rPr>
      <t xml:space="preserve"> de doble vía con la ciudadanía y sus organizaciones</t>
    </r>
  </si>
  <si>
    <r>
      <t xml:space="preserve">Evaluación y retroalimentación a la gestión institucional
</t>
    </r>
    <r>
      <rPr>
        <b/>
        <sz val="9"/>
        <color rgb="FFFF0000"/>
        <rFont val="Tahoma"/>
        <family val="2"/>
      </rPr>
      <t>Responsabilidad</t>
    </r>
  </si>
  <si>
    <t>El Grupo Nacional de Servicio al Ciudadano y Divulgación Institucional, para el tercer cuatrimestre registra la evidencia “C4_1_1_ActaEspacioDialog.pdf”, donde está una reunión de fecha 2022-11-11, como un espacio de dialogo con servidores de la Dirección Regional Bogotá, Grupo Nacional de Clínica, Psiquiatría y Psicología Forense y Grupo de Información de Personas Fallecidas, Desaparecidas y Cadáveres en condición de No Identificados, cuyo objetivo fue “Revisar y definir las acciones a seguir para el establecimiento de lineamientos para la atención preferencial o prioritaria de las personas establecidas en la normatividad”.</t>
  </si>
  <si>
    <t>El Grupo Nacional de Servicio al Ciudadano y Divulgación Institucional, para el tercer cuatrimestre registra la evidencia (EV-C4-S2.1) Informe Resultados Cliente inconito.pdf, resultado de la aplicación de la estrategia de cliente incógnito telefónico en 14 puntos de atención.</t>
  </si>
  <si>
    <t>El Grupo Nacional de Servicio al Ciudadano y Divulgación Institucional, registró un archivo como evidencia (EV-C4-S2.2_ContenidoDivulgado.rar), con cuatro (4) documentos así: Certificación necro.JPG, PQRSD.JPG, Registro Nacional de Desaparecidos.JPG y Trato digno –PQRSD.JPG  generó contenidos en Twitter.</t>
  </si>
  <si>
    <r>
      <rPr>
        <b/>
        <sz val="11"/>
        <color rgb="FFFF0000"/>
        <rFont val="Tahoma"/>
        <family val="2"/>
      </rPr>
      <t>COMPONENTE 1:</t>
    </r>
    <r>
      <rPr>
        <b/>
        <sz val="10"/>
        <rFont val="Tahoma"/>
        <family val="2"/>
      </rPr>
      <t xml:space="preserve"> GESTIÓN DEL RIESGO:
ACTIVIDADES</t>
    </r>
  </si>
  <si>
    <r>
      <rPr>
        <b/>
        <sz val="11"/>
        <color rgb="FFFF0000"/>
        <rFont val="Tahoma"/>
        <family val="2"/>
      </rPr>
      <t>COMPONENTE 3:</t>
    </r>
    <r>
      <rPr>
        <b/>
        <sz val="10"/>
        <color rgb="FF000000"/>
        <rFont val="Tahoma"/>
        <family val="2"/>
      </rPr>
      <t xml:space="preserve"> RENDICIÓN DE CUENTAS:
ACTIVIDADES</t>
    </r>
  </si>
  <si>
    <r>
      <rPr>
        <b/>
        <sz val="11"/>
        <color rgb="FFFF0000"/>
        <rFont val="Tahoma"/>
        <family val="2"/>
      </rPr>
      <t>COMPONENTE 4:</t>
    </r>
    <r>
      <rPr>
        <b/>
        <sz val="10"/>
        <color rgb="FF000000"/>
        <rFont val="Tahoma"/>
        <family val="2"/>
      </rPr>
      <t xml:space="preserve"> SERVICIO AL CIUDADANO
ACTIVIDADES</t>
    </r>
  </si>
  <si>
    <r>
      <rPr>
        <b/>
        <sz val="11"/>
        <color rgb="FFFF0000"/>
        <rFont val="Tahoma"/>
        <family val="2"/>
      </rPr>
      <t xml:space="preserve">COMPONENTE 5: </t>
    </r>
    <r>
      <rPr>
        <b/>
        <sz val="10"/>
        <color rgb="FF000000"/>
        <rFont val="Tahoma"/>
        <family val="2"/>
      </rPr>
      <t xml:space="preserve">
TRANSPARENCIA Y ACCESO A LA INFORMACIÓN
ACTIVIDADES</t>
    </r>
  </si>
  <si>
    <r>
      <rPr>
        <b/>
        <sz val="11"/>
        <color rgb="FFFF0000"/>
        <rFont val="Tahoma"/>
        <family val="2"/>
      </rPr>
      <t xml:space="preserve">COMPONENTE 6: </t>
    </r>
    <r>
      <rPr>
        <b/>
        <sz val="10"/>
        <color rgb="FF000000"/>
        <rFont val="Tahoma"/>
        <family val="2"/>
      </rPr>
      <t>INICIATIVAS ADICIONALES
ACTIVIDADES</t>
    </r>
  </si>
  <si>
    <t>El Grupo Nacional de Servicio al Ciudadano y Divulgación Institucional realizó la actualización de las preguntas y respuestas de la información en el portal institucional, cumpliendo en un 100% de acuerdo a lo registrado en el informe del segundo cuatrimestre.</t>
  </si>
  <si>
    <t>La Regional Bogotá presentó dentro de la evidencia (EV_C4_2.4), tres (3) documentos así: EV-C4-2.4_LINEAMIENTOS_OFICIO 748-DRBO-2022.pdf, (Lineamientos campaña directa de comunicación en los puntos de atención (OFICINAS DE RECEPCION) de fecha 2022-11-08), EV-C4-2.4_LISTA 1.pdf y EV-C4-2.4_LISTA 2.pdf, dando cumplimiento a la estrategia programada en este cuatrimestre. La Regional Sur presentó la evidencia (EV-C4-S2.4), donde es un listado Control de Asistencia, registro fotográfico y presentación, dando cumplimiento a la actividad.</t>
  </si>
  <si>
    <t>La Subdirección Administrativa y Financiera presentó la evidencia (EV-C4-S2.5), ACTA DE RECIBO FINAL - CONTRATO 162-SG-2020.vfirm.pdf, con fecha de terminación hasta el 15 de octubre de 2022. Numeral 9. ESTUDIO DE ACCESIBILIDAD, entregable 3.2.9: Estudio de alternativas de solución para accesibilidad de personas en condición de discapacidad (movilidad reducida, discapacidad visual y auditiva).</t>
  </si>
  <si>
    <t>El Grupo Nacional de Servicio al Ciudadano y Divulgación Institucional, presentó el archivo (EV-C4-S3.2 Boletines.rar), con quince (15) Boletines informativos en los meses de octubre a diciembre 2022.</t>
  </si>
  <si>
    <t>El Grupo Nacional de Servicio al Ciudadano y Divulgación Institucional, presentó el archivo (EV-C4-S4.1 Monitoreo.rar), con cuatro (4) carpetas de los meses de agosto, septiembre, octubre y noviembre, cada uno con el registro de correos electrónicos realizando seguimientos al cierre de las PQRSD.</t>
  </si>
  <si>
    <t>El Grupo Nacional de Servicio al Ciudadano y Divulgación Institucional, presentó el archivo (EV-C4-S5.1 Actualización.rar), con la capacitación a tres (3) servidores nuevos en el procedimiento y manejo del aplicativo, cumpliendo el 10% faltante para este tercer cuatrimestre.</t>
  </si>
  <si>
    <r>
      <t xml:space="preserve">Actualizar a los servidores públicos que atienden a la ciudadanía sobre el contenido del procedimiento de Peticiones, Quejas, Reclamos, Sugerencias y Denuncias  </t>
    </r>
    <r>
      <rPr>
        <i/>
        <sz val="10"/>
        <rFont val="Tahoma"/>
        <family val="2"/>
      </rPr>
      <t>(servidores actualizados)</t>
    </r>
  </si>
  <si>
    <t>El Grupo Nacional de Servicio al Ciudadano y Divulgación Institucional, presentó el archivo (EV-C4-S5.3 Sennaletica.rar), con 16 documentos, donde se informa el resultado de la instalación a nivel nacional de la señalética.</t>
  </si>
  <si>
    <t>La Regional Sur presento la evidencia (EV-C4-S5.4 Listado Control de Asistencia), donde se presenta la asistencia a la socialización del personal de vigilancia y servicios generales sobre la importancia de la atención al ciudadano.</t>
  </si>
  <si>
    <t>Se realizó y publicó en el portal institucional el informe de requerimientos y solicitudes recibidas y atendidas para el tercer cuatrimestre.</t>
  </si>
  <si>
    <t>Se realizó cuatro (4) jornadas de sensibilización de Enfoque Diferencial en el año, de las cuales 2 corresponden a Dirección Seccional Córdoba y 2 a Dirección Seccional Tolima Informe Final Jornadas de sensibilización enfoque diferencial (ver carpeta de evidencias EV-C5 S4.1 jornadas enfoque diferencial).</t>
  </si>
  <si>
    <t xml:space="preserve">Se realizó el informe de PQRSD y se publicó en el portal wed en la URL:
https://www.medicinalegal.gov.co/servicios-a-la-ciudadania/respuesta-de-sugerencias-quejas-y-reclamos. </t>
  </si>
  <si>
    <t xml:space="preserve">Para el seguimiento de este cuatrimestre, la Dirección Regional Sur registró la evidencia (EV-C5-S1.3 Listado de control de asistencia.pdf), donde está referenciada la actividad “IMPARCIALIDAD CONFIDENCIALIDAD-QRSD-DERECHOS DE PETICIÓN-CÓDIGO DE INTEGRIDAD-TRATO DIFERENCIAL”, de fecha 2022-09-30, en dicho listado se encuentran registrados servidores de la Seccional Putumayo, el Grupo Regional Administrativo y Financiero, Unidad Básica de Puerto Asís, Grupo Regional de Clínica Psicología y Psiquiatría Forense. Dando cumplimiento a campaña de socialización en seccional.  </t>
  </si>
  <si>
    <r>
      <t xml:space="preserve">Grupo Nacional de Servicio al Ciudadano, registró la evidencia (C5-S1.1 Matriz –ITA-2022), INDICE DE TRANSPARENCIA Y ACCESO A LA INFORMACIÓN -Matriz de cumplimiento  ITA, de la Procuraduría General de la Nación, en la cual hay registrados varios pendientes. </t>
    </r>
    <r>
      <rPr>
        <b/>
        <sz val="8"/>
        <color theme="1"/>
        <rFont val="Tahoma"/>
        <family val="2"/>
      </rPr>
      <t>La Oficina de Control Interno</t>
    </r>
    <r>
      <rPr>
        <sz val="8"/>
        <color theme="1"/>
        <rFont val="Tahoma"/>
        <family val="2"/>
      </rPr>
      <t xml:space="preserve"> publicó en el portal web en el link. https://www.medicinalegal.gov.co/oficina-de-control-interno/informes-transparencia, el “Informe de Seguimiento de índice de Transparencia y Acceso de la Información Pública (ITA) Año 2022” con fecha 2022-10-31 y así como el Reporte de Cumplimiento ITA – Procuraduría General de la Nación para el periodo 2022 en el “Informe de Nivel de Cumplimiento ITA –PGN”, con igual fecha. La Oficina de Control Interno, realizó el registro del diagnóstico de cumplimiento a través del aplicativo ITA y los resultados del nivel de cumplimiento fueron del 97% acorde al documento generado por el mencionado aplicativo </t>
    </r>
  </si>
  <si>
    <t>La Subdirección de Servicios Forense realizó dos (2) actividades con los Coordinadores Regionales de Patología y de Ciencias Forenses de los controles para el servicio pericial. Actividades ya compartidas para el seguimiento del segundo cuatrimestre.</t>
  </si>
  <si>
    <t xml:space="preserve">Se realizaron los cursos programados de manera conjunta con la Secretaría General, se cumplió según lo establecido en la Resolución 000369 del 2022-03-24, artículo primero. 
Se realizó el syllabus (EV-C6-S 2.2 -Syllabus.pdf), se estableció la población objeto (EV-C6-S 2.2 -Inscritos.xls), servidores públicos que ingresaron a la institución vigencia 2021 y 2022, se actualizó el módulo 2 (EV-C6-S 2.2 –Módulo II  Ajustado.ppt) donde se incluyó el tema conflicto de interés desarrollado por la Secretaría General y se elaboró informe según evidencia registrada (EV-C.-S 2.2 Informe Cohorte 6.pdf ) de fecha 2022-12-27, el informe fue firmado por los Jefes de la oficina de Planeación, Oficina de Personal y Secretaría General.
La Oficina de Planeación entrega en la evidencia (EV-C6-S2.2), el cual tiene tres (3) correos institucionales, en uno de ellos remiten el archivo (listado calificaciones en Excel) con las calificaciones finales de los participantes que aprobaron y reprobaron el curso Cero Tolerancia a la Corrupción –cohorte 2.  </t>
  </si>
  <si>
    <t>Por cambio en la estructura de la Oficina de Control Disciplinario Interno y el cambio normativo, se asignó esta actividad a otra unidad organizacional competente.
Por parte de la Regional Suroccidente, se registró de acuerdo al monitoreo realizado por la Oficina de Planeación que esta actividad se cumplió en un 100%, en el segundo cuatrimestre.</t>
  </si>
  <si>
    <t>Según lo registrado en el informe del segundo cuatrimestre se logró el cumplimiento en un 100%, por que la Regional Occidente, realizó socialización del documento Control de Riesgos a la Imparcialidad y Conflicto de Interés vigente, a través de la Oficina Jurídica y la Regional Suroccidente efectuó capacitación virtual a los servidores de la Regional acerca de los temas en Atención al Ciudadano en los diferentes canales de Anticorrupción.</t>
  </si>
  <si>
    <t>Para el Tercer Cuatrimestre de acuerdo a la evidencia registrada (EV-C6-S5.1 –Informe de gestión bienestar 2022.pdf), fue realizado el Informe de Gestión, consolidando el desarrollo cursos virtuales en código de integridad y cultura organizacional, los cuales llevaron a concluir en el informe que los cursos y actividades orientadas al fortalecimiento de valores permitieron que las servidoras y los servidores públicos continuaran con el proceso de apropiación de los valores del Código de Integridad y que las actividades orientadas a la equidad de género las y los servidores públicos expresaron su interés en el tema, como primer paso hacia el cambio de conductas en cualquier entorno, entre hombres y mujeres.</t>
  </si>
  <si>
    <t xml:space="preserve">Realizar el Monitoreo cuatrimestral Acumulado del resultado del PAAC </t>
  </si>
  <si>
    <r>
      <rPr>
        <b/>
        <sz val="14"/>
        <color rgb="FFFF0000"/>
        <rFont val="Calibri"/>
        <family val="2"/>
        <scheme val="minor"/>
      </rPr>
      <t>COMPONENTE 1</t>
    </r>
    <r>
      <rPr>
        <b/>
        <sz val="14"/>
        <color theme="1"/>
        <rFont val="Calibri"/>
        <family val="2"/>
        <scheme val="minor"/>
      </rPr>
      <t xml:space="preserve"> -TOTAL</t>
    </r>
  </si>
  <si>
    <r>
      <rPr>
        <b/>
        <sz val="14"/>
        <color rgb="FFFF0000"/>
        <rFont val="Calibri"/>
        <family val="2"/>
        <scheme val="minor"/>
      </rPr>
      <t>COMPONENTE 2</t>
    </r>
    <r>
      <rPr>
        <b/>
        <sz val="14"/>
        <color theme="1"/>
        <rFont val="Calibri"/>
        <family val="2"/>
        <scheme val="minor"/>
      </rPr>
      <t xml:space="preserve"> -TOTAL</t>
    </r>
  </si>
  <si>
    <r>
      <rPr>
        <b/>
        <sz val="14"/>
        <color rgb="FFFF0000"/>
        <rFont val="Calibri"/>
        <family val="2"/>
        <scheme val="minor"/>
      </rPr>
      <t>COMPONENTE 3</t>
    </r>
    <r>
      <rPr>
        <b/>
        <sz val="14"/>
        <color theme="1"/>
        <rFont val="Calibri"/>
        <family val="2"/>
        <scheme val="minor"/>
      </rPr>
      <t xml:space="preserve"> -TOTAL</t>
    </r>
  </si>
  <si>
    <r>
      <rPr>
        <b/>
        <sz val="14"/>
        <color rgb="FFFF0000"/>
        <rFont val="Calibri"/>
        <family val="2"/>
        <scheme val="minor"/>
      </rPr>
      <t>COMPONENTE 4</t>
    </r>
    <r>
      <rPr>
        <b/>
        <sz val="14"/>
        <color theme="1"/>
        <rFont val="Calibri"/>
        <family val="2"/>
        <scheme val="minor"/>
      </rPr>
      <t xml:space="preserve"> -TOTAL</t>
    </r>
  </si>
  <si>
    <r>
      <rPr>
        <b/>
        <sz val="14"/>
        <color rgb="FFFF0000"/>
        <rFont val="Calibri"/>
        <family val="2"/>
        <scheme val="minor"/>
      </rPr>
      <t>COMPONENTE 5</t>
    </r>
    <r>
      <rPr>
        <b/>
        <sz val="14"/>
        <color theme="1"/>
        <rFont val="Calibri"/>
        <family val="2"/>
        <scheme val="minor"/>
      </rPr>
      <t xml:space="preserve"> -TOTAL</t>
    </r>
  </si>
  <si>
    <r>
      <rPr>
        <b/>
        <sz val="14"/>
        <color rgb="FFFF0000"/>
        <rFont val="Calibri"/>
        <family val="2"/>
        <scheme val="minor"/>
      </rPr>
      <t>COMPONENTE 6</t>
    </r>
    <r>
      <rPr>
        <b/>
        <sz val="14"/>
        <color theme="1"/>
        <rFont val="Calibri"/>
        <family val="2"/>
        <scheme val="minor"/>
      </rPr>
      <t xml:space="preserve"> -TOTAL</t>
    </r>
  </si>
  <si>
    <r>
      <t xml:space="preserve">La Secretaría General en el segundo cuatrimestre realizó seguimiento a las unidades organizacionales pendientes de cumplir con requerimientos del ITA. La Oficina de Control Interno publicó en el portal web en el link https://www.medicinalegal.gov.co/oficina-de-control-interno/informes-transparencia, el “Informe de Seguimiento de índice de Transparencia y Acceso de la Información Pública (ITA) Año 2022” con fecha </t>
    </r>
    <r>
      <rPr>
        <sz val="7"/>
        <color theme="1"/>
        <rFont val="Tahoma"/>
        <family val="2"/>
      </rPr>
      <t>2022-10-31.</t>
    </r>
  </si>
  <si>
    <r>
      <rPr>
        <b/>
        <sz val="11"/>
        <color rgb="FFFF0000"/>
        <rFont val="Tahoma"/>
        <family val="2"/>
      </rPr>
      <t>COMPONENTE 2:</t>
    </r>
    <r>
      <rPr>
        <b/>
        <sz val="10"/>
        <color rgb="FF000000"/>
        <rFont val="Tahoma"/>
        <family val="2"/>
      </rPr>
      <t xml:space="preserve"> RACIONALIZACIÓN TRÁMITES:
ACTIVIDADES</t>
    </r>
  </si>
  <si>
    <t xml:space="preserve">De los (16) procesos que hacen parte del Mapa de Procesos Institucional se programó la socialización del procedimiento de Riesgos para el tercer cuatrimestre se socializó de manera masiva el procedimiento de Gestión de riesgos código DG-M-P-022, versión 7 de fecha de vigencia 2021-12-29. </t>
  </si>
  <si>
    <t xml:space="preserve">Socialización informe semestral de los riesgos materializados en el Instituto y las acciones implementadas. </t>
  </si>
  <si>
    <t xml:space="preserve">El Grupo Nacional de Servicio y Divulgación Institucional registra dentro de la evidencia (EV-C2-S 1.1), un documento en Excel “CONSOLIDADO TRAMITES DIC 20 Revisado final (1).xlx y un Instructivo CONSULTAS PUBLICAS RND (1).pdf; realizado el seguimiento, se encuentran ajustes de mejora al documento indicados por la Subdirección de Servicios Forenses.  </t>
  </si>
  <si>
    <t>Para el presente seguimiento y revisados los reportes acumulativos del Primer y segundo cuatrimestre: No aplica</t>
  </si>
  <si>
    <t>No Aplica</t>
  </si>
  <si>
    <t>Adelantar campañas de sensibilización a los funcionarios que atienden usuarios, para mejorar la atención al público (una 1 campaña realizada)</t>
  </si>
  <si>
    <t>Fortalecer las competencias de los servidores públicos en temas como lenguaje claro y la atención al usuario (numero de funcionarios)</t>
  </si>
  <si>
    <t>Realizar monitoreo al tiempo de respuesta de Solicitudes de Información, Quejas, Reclamos, Sugerencias, Denuncias (Informe de Monitoreo)</t>
  </si>
  <si>
    <t>Distribuir e instalar señales inclusivas con sistema de lectura y escritura táctil – Braille, en alto relieve, otra lengua o idioma (inglés), pictograma y lenguaje de señas, para la orientación de personas con discapacidad visual, auditiva, personas que hablen otro idioma, personas que no sepan leer o que sepan lectura de tacto en alto relieve: (todas las sedes programadas) Acumulado</t>
  </si>
  <si>
    <t>Verificar en el recibo a satisfacción de los estudios y diseños de la Sede Regional Oriente-Soacha que están incluidos los requisitos de accesibilidad para la población con restricción de movilidad (Requisitos incluidos en losestudios y diseños)</t>
  </si>
  <si>
    <t>Realizar (2) cursos virtuales de (inducción o reinducción) dirigido a los servidores públicos, con énfasis en el Decreto 021 situaciones administrativas (dos 2 cursos virtuales inducción reinducción)</t>
  </si>
  <si>
    <t>Realizar sensibilización al personal de vigilancia y de aseo del país para mejorar la atención al ciudadano: Acumulado (Listado de asistencia)</t>
  </si>
  <si>
    <t>La Escuela de Medicina Legal y Ciencias Forenses y el Grupo Nacional de Servicio al Ciudadano y Divulgación Institucional coordinaron el Curso Lenguaje Claro, el cual fue realizado en tres cohortes: Cohorte primera realizada del 1 al 30 de abril con 217 servidores certificados, Cohorte segunda realizada del 1 al 30 de julio con 118 servidores certificados y Cohorte tercera   realizada del 2 al 30 de noviembre con 182 servidores certificados. De acuerdo con esta información durante el 2022 se capacitaron más de quinientos servidores.</t>
  </si>
  <si>
    <t>La Subdirección de Investigación Científica registra para dar cumplimiento a esta actividad la evidencia (EV-C2-S2.1), la cual contiene dos documentos: "Email_MatrizDiligenciaOPA_Alcohosensores.pdf” donde es enviada la “Matriz calificación consultas SIC.pdf”, y con el URL de acceso a la consulta en línea (https://www.medicinalegal.gov.co/manejo-de-Alcohosensores).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</si>
</sst>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0"/>
      <color rgb="FF000000"/>
      <name val="Tahoma"/>
      <family val="2"/>
    </font>
    <font>
      <b/>
      <sz val="10"/>
      <color rgb="FF000000"/>
      <name val="Tahoma"/>
      <family val="2"/>
    </font>
    <font>
      <b/>
      <sz val="12"/>
      <color rgb="FF000000"/>
      <name val="Tahoma"/>
      <family val="2"/>
    </font>
    <font>
      <sz val="8"/>
      <color rgb="FF000000"/>
      <name val="Tahoma"/>
      <family val="2"/>
    </font>
    <font>
      <sz val="11"/>
      <color theme="1"/>
      <name val="Tahoma"/>
      <family val="2"/>
    </font>
    <font>
      <b/>
      <sz val="8"/>
      <color rgb="FF000000"/>
      <name val="Tahoma"/>
      <family val="2"/>
    </font>
    <font>
      <sz val="8"/>
      <color theme="1"/>
      <name val="Tahoma"/>
      <family val="2"/>
    </font>
    <font>
      <i/>
      <sz val="10"/>
      <color rgb="FFFF0000"/>
      <name val="Tahoma"/>
      <family val="2"/>
    </font>
    <font>
      <b/>
      <sz val="10"/>
      <color rgb="FFFF0000"/>
      <name val="Tahoma"/>
      <family val="2"/>
    </font>
    <font>
      <b/>
      <sz val="10"/>
      <name val="Tahoma"/>
      <family val="2"/>
    </font>
    <font>
      <b/>
      <sz val="10"/>
      <color theme="1"/>
      <name val="Tahoma"/>
      <family val="2"/>
    </font>
    <font>
      <sz val="9"/>
      <name val="Tahoma"/>
      <family val="2"/>
    </font>
    <font>
      <b/>
      <sz val="8"/>
      <color theme="1"/>
      <name val="Tahoma"/>
      <family val="2"/>
    </font>
    <font>
      <b/>
      <sz val="9"/>
      <color theme="1"/>
      <name val="Tahoma"/>
      <family val="2"/>
    </font>
    <font>
      <sz val="10"/>
      <name val="Tahoma"/>
      <family val="2"/>
    </font>
    <font>
      <b/>
      <sz val="9"/>
      <color rgb="FFFF0000"/>
      <name val="Tahoma"/>
      <family val="2"/>
    </font>
    <font>
      <sz val="14"/>
      <color theme="1"/>
      <name val="Calibri"/>
      <family val="2"/>
      <scheme val="minor"/>
    </font>
    <font>
      <b/>
      <sz val="14"/>
      <color theme="1"/>
      <name val="Calibri"/>
      <family val="2"/>
      <scheme val="minor"/>
    </font>
    <font>
      <b/>
      <sz val="11"/>
      <color rgb="FFFF0000"/>
      <name val="Tahoma"/>
      <family val="2"/>
    </font>
    <font>
      <i/>
      <sz val="10"/>
      <name val="Tahoma"/>
      <family val="2"/>
    </font>
    <font>
      <sz val="7"/>
      <color theme="1"/>
      <name val="Tahoma"/>
      <family val="2"/>
    </font>
    <font>
      <b/>
      <sz val="14"/>
      <color rgb="FFFF0000"/>
      <name val="Calibri"/>
      <family val="2"/>
      <scheme val="minor"/>
    </font>
  </fonts>
  <fills count="19">
    <fill>
      <patternFill patternType="none"/>
    </fill>
    <fill>
      <patternFill patternType="gray125"/>
    </fill>
    <fill>
      <patternFill patternType="solid">
        <fgColor rgb="FFC5D9F1"/>
        <bgColor indexed="64"/>
      </patternFill>
    </fill>
    <fill>
      <patternFill patternType="solid">
        <fgColor theme="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F000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rgb="FF41F828"/>
        <bgColor indexed="64"/>
      </patternFill>
    </fill>
    <fill>
      <patternFill patternType="solid">
        <fgColor rgb="FFFFCCFF"/>
        <bgColor indexed="64"/>
      </patternFill>
    </fill>
  </fills>
  <borders count="6">
    <border>
      <left/>
      <right/>
      <top/>
      <bottom/>
      <diagonal/>
    </border>
    <border>
      <left/>
      <right/>
      <top/>
      <bottom style="medium">
        <color rgb="FFBFBFB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1">
    <xf numFmtId="0" fontId="0" fillId="0" borderId="0" xfId="0"/>
    <xf numFmtId="0" fontId="5" fillId="0" borderId="0" xfId="0" applyFont="1"/>
    <xf numFmtId="0" fontId="1" fillId="8" borderId="1" xfId="0" applyFont="1" applyFill="1" applyBorder="1" applyAlignment="1">
      <alignment horizontal="justify" vertical="center" wrapText="1"/>
    </xf>
    <xf numFmtId="0" fontId="14" fillId="4" borderId="2" xfId="0" applyFont="1" applyFill="1" applyBorder="1" applyAlignment="1">
      <alignment horizontal="center" vertical="center"/>
    </xf>
    <xf numFmtId="0" fontId="14" fillId="8" borderId="2" xfId="0" applyFont="1" applyFill="1" applyBorder="1" applyAlignment="1">
      <alignment horizontal="center" vertical="center"/>
    </xf>
    <xf numFmtId="0" fontId="14" fillId="5" borderId="2" xfId="0" applyFont="1" applyFill="1" applyBorder="1" applyAlignment="1">
      <alignment horizontal="center" vertical="center"/>
    </xf>
    <xf numFmtId="0" fontId="1" fillId="4" borderId="1" xfId="0" applyFont="1" applyFill="1" applyBorder="1" applyAlignment="1">
      <alignment horizontal="justify" vertical="center" wrapText="1"/>
    </xf>
    <xf numFmtId="0" fontId="1" fillId="6" borderId="1" xfId="0" applyFont="1" applyFill="1" applyBorder="1" applyAlignment="1">
      <alignment horizontal="justify" vertical="center" wrapText="1"/>
    </xf>
    <xf numFmtId="0" fontId="1" fillId="5" borderId="1" xfId="0" applyFont="1" applyFill="1" applyBorder="1" applyAlignment="1">
      <alignment horizontal="justify" vertical="center" wrapText="1"/>
    </xf>
    <xf numFmtId="0" fontId="1" fillId="12" borderId="1" xfId="0" applyFont="1" applyFill="1" applyBorder="1" applyAlignment="1">
      <alignment horizontal="justify" vertical="center" wrapText="1"/>
    </xf>
    <xf numFmtId="9" fontId="2" fillId="17" borderId="2" xfId="0" applyNumberFormat="1" applyFont="1" applyFill="1" applyBorder="1" applyAlignment="1">
      <alignment horizontal="center" vertical="center"/>
    </xf>
    <xf numFmtId="0" fontId="7" fillId="0" borderId="2" xfId="0" applyFont="1" applyBorder="1" applyAlignment="1">
      <alignment horizontal="justify" vertical="center" wrapText="1"/>
    </xf>
    <xf numFmtId="0" fontId="7" fillId="0" borderId="2" xfId="0" applyFont="1" applyFill="1" applyBorder="1" applyAlignment="1">
      <alignment horizontal="justify" vertical="center" wrapText="1"/>
    </xf>
    <xf numFmtId="9" fontId="2" fillId="5" borderId="2" xfId="0" applyNumberFormat="1" applyFont="1" applyFill="1" applyBorder="1" applyAlignment="1">
      <alignment horizontal="center" vertical="center" wrapText="1"/>
    </xf>
    <xf numFmtId="0" fontId="11" fillId="5" borderId="2" xfId="0" applyFont="1" applyFill="1" applyBorder="1" applyAlignment="1">
      <alignment horizontal="center" vertical="center" wrapText="1"/>
    </xf>
    <xf numFmtId="0" fontId="1" fillId="4" borderId="2" xfId="0" applyFont="1" applyFill="1" applyBorder="1" applyAlignment="1">
      <alignment horizontal="justify" vertical="center" wrapText="1"/>
    </xf>
    <xf numFmtId="0" fontId="1" fillId="6" borderId="2" xfId="0" applyFont="1" applyFill="1" applyBorder="1" applyAlignment="1">
      <alignment horizontal="justify" vertical="center" wrapText="1"/>
    </xf>
    <xf numFmtId="0" fontId="1" fillId="5" borderId="2" xfId="0" applyFont="1" applyFill="1" applyBorder="1" applyAlignment="1">
      <alignment horizontal="justify" vertical="center" wrapText="1"/>
    </xf>
    <xf numFmtId="0" fontId="1" fillId="8" borderId="2" xfId="0" applyFont="1" applyFill="1" applyBorder="1" applyAlignment="1">
      <alignment horizontal="justify" vertical="center" wrapText="1"/>
    </xf>
    <xf numFmtId="0" fontId="14" fillId="15" borderId="2" xfId="0" applyFont="1" applyFill="1" applyBorder="1" applyAlignment="1">
      <alignment horizontal="center" vertical="center" wrapText="1"/>
    </xf>
    <xf numFmtId="9" fontId="2" fillId="10" borderId="2" xfId="0" applyNumberFormat="1" applyFont="1" applyFill="1" applyBorder="1" applyAlignment="1">
      <alignment horizontal="center" vertical="center"/>
    </xf>
    <xf numFmtId="0" fontId="14" fillId="6" borderId="2" xfId="0" applyFont="1" applyFill="1" applyBorder="1" applyAlignment="1">
      <alignment horizontal="center" vertical="center"/>
    </xf>
    <xf numFmtId="0" fontId="15" fillId="5" borderId="1" xfId="0" applyFont="1" applyFill="1" applyBorder="1" applyAlignment="1">
      <alignment horizontal="justify" vertical="center" wrapText="1"/>
    </xf>
    <xf numFmtId="0" fontId="14" fillId="9" borderId="2" xfId="0" applyFont="1" applyFill="1" applyBorder="1" applyAlignment="1">
      <alignment horizontal="center" vertical="center" wrapText="1"/>
    </xf>
    <xf numFmtId="0" fontId="14" fillId="12" borderId="2" xfId="0" applyFont="1" applyFill="1" applyBorder="1" applyAlignment="1">
      <alignment horizontal="center" vertical="center"/>
    </xf>
    <xf numFmtId="0" fontId="2" fillId="18" borderId="2" xfId="0" applyFont="1" applyFill="1" applyBorder="1" applyAlignment="1">
      <alignment vertical="center" wrapText="1"/>
    </xf>
    <xf numFmtId="0" fontId="18" fillId="11" borderId="2" xfId="0" applyFont="1" applyFill="1" applyBorder="1" applyAlignment="1">
      <alignment horizontal="center" vertical="center"/>
    </xf>
    <xf numFmtId="0" fontId="11" fillId="4" borderId="2" xfId="0" applyFont="1" applyFill="1" applyBorder="1" applyAlignment="1">
      <alignment horizontal="center" vertical="center"/>
    </xf>
    <xf numFmtId="0" fontId="11" fillId="6" borderId="2" xfId="0" applyFont="1" applyFill="1" applyBorder="1" applyAlignment="1">
      <alignment horizontal="center" vertical="center"/>
    </xf>
    <xf numFmtId="0" fontId="11" fillId="5" borderId="2" xfId="0" applyFont="1" applyFill="1" applyBorder="1" applyAlignment="1">
      <alignment horizontal="center" vertical="center"/>
    </xf>
    <xf numFmtId="0" fontId="11" fillId="8" borderId="2" xfId="0" applyFont="1" applyFill="1" applyBorder="1" applyAlignment="1">
      <alignment horizontal="center" vertical="center"/>
    </xf>
    <xf numFmtId="0" fontId="18" fillId="11" borderId="2" xfId="0" applyFont="1" applyFill="1" applyBorder="1" applyAlignment="1">
      <alignment vertical="center"/>
    </xf>
    <xf numFmtId="0" fontId="15" fillId="8" borderId="1" xfId="0" applyFont="1" applyFill="1" applyBorder="1" applyAlignment="1">
      <alignment horizontal="justify" vertical="center" wrapText="1"/>
    </xf>
    <xf numFmtId="0" fontId="15" fillId="2" borderId="1" xfId="0" applyFont="1" applyFill="1" applyBorder="1" applyAlignment="1">
      <alignment horizontal="justify" vertical="center" wrapText="1"/>
    </xf>
    <xf numFmtId="0" fontId="14" fillId="13" borderId="2" xfId="0" applyFont="1" applyFill="1" applyBorder="1" applyAlignment="1">
      <alignment horizontal="center" vertical="center" wrapText="1"/>
    </xf>
    <xf numFmtId="0" fontId="14" fillId="16" borderId="2" xfId="0" applyFont="1" applyFill="1" applyBorder="1" applyAlignment="1">
      <alignment horizontal="center" vertical="center" wrapText="1"/>
    </xf>
    <xf numFmtId="0" fontId="18" fillId="3" borderId="0" xfId="0" applyFont="1" applyFill="1" applyBorder="1" applyAlignment="1">
      <alignment vertical="center"/>
    </xf>
    <xf numFmtId="0" fontId="18" fillId="11" borderId="5" xfId="0" applyFont="1" applyFill="1" applyBorder="1" applyAlignment="1">
      <alignment vertical="center"/>
    </xf>
    <xf numFmtId="0" fontId="1" fillId="6" borderId="0" xfId="0" applyFont="1" applyFill="1" applyBorder="1" applyAlignment="1">
      <alignment horizontal="justify" vertical="center" wrapText="1"/>
    </xf>
    <xf numFmtId="0" fontId="18" fillId="3" borderId="0" xfId="0" applyFont="1" applyFill="1" applyBorder="1" applyAlignment="1">
      <alignment horizontal="right" vertical="center"/>
    </xf>
    <xf numFmtId="0" fontId="14" fillId="8" borderId="4" xfId="0" applyFont="1" applyFill="1" applyBorder="1" applyAlignment="1">
      <alignment horizontal="center" vertical="center"/>
    </xf>
    <xf numFmtId="9" fontId="2" fillId="17" borderId="5" xfId="0" applyNumberFormat="1" applyFont="1" applyFill="1" applyBorder="1" applyAlignment="1">
      <alignment horizontal="center" vertical="center"/>
    </xf>
    <xf numFmtId="0" fontId="7" fillId="0" borderId="5" xfId="0" applyFont="1" applyFill="1" applyBorder="1" applyAlignment="1">
      <alignment horizontal="justify" vertical="center" wrapText="1"/>
    </xf>
    <xf numFmtId="0" fontId="0" fillId="0" borderId="4" xfId="0" applyBorder="1"/>
    <xf numFmtId="9" fontId="2" fillId="3" borderId="0" xfId="0" applyNumberFormat="1" applyFont="1" applyFill="1" applyBorder="1" applyAlignment="1">
      <alignment horizontal="center" vertical="center"/>
    </xf>
    <xf numFmtId="0" fontId="7" fillId="0" borderId="0" xfId="0" applyFont="1" applyFill="1" applyBorder="1" applyAlignment="1">
      <alignment horizontal="justify" vertical="center" wrapText="1"/>
    </xf>
    <xf numFmtId="0" fontId="14" fillId="7" borderId="5" xfId="0" applyFont="1" applyFill="1" applyBorder="1" applyAlignment="1">
      <alignment horizontal="center" vertical="center" wrapText="1"/>
    </xf>
    <xf numFmtId="0" fontId="14" fillId="6" borderId="5" xfId="0" applyFont="1" applyFill="1" applyBorder="1" applyAlignment="1">
      <alignment horizontal="center" vertical="center"/>
    </xf>
    <xf numFmtId="0" fontId="18" fillId="11" borderId="2" xfId="0" applyFont="1" applyFill="1" applyBorder="1" applyAlignment="1">
      <alignment horizontal="right" vertical="center"/>
    </xf>
    <xf numFmtId="9" fontId="3" fillId="17" borderId="2" xfId="0" applyNumberFormat="1" applyFont="1" applyFill="1" applyBorder="1" applyAlignment="1">
      <alignment horizontal="center" vertical="center"/>
    </xf>
    <xf numFmtId="0" fontId="9" fillId="8" borderId="2" xfId="0" applyFont="1" applyFill="1" applyBorder="1" applyAlignment="1">
      <alignment horizontal="center" vertical="center"/>
    </xf>
    <xf numFmtId="0" fontId="16" fillId="5" borderId="2" xfId="0" applyFont="1" applyFill="1" applyBorder="1" applyAlignment="1">
      <alignment horizontal="center" vertical="center"/>
    </xf>
    <xf numFmtId="0" fontId="16" fillId="8" borderId="2" xfId="0" applyFont="1" applyFill="1" applyBorder="1" applyAlignment="1">
      <alignment horizontal="center" vertical="center"/>
    </xf>
    <xf numFmtId="0" fontId="15" fillId="8" borderId="2" xfId="0" applyFont="1" applyFill="1" applyBorder="1" applyAlignment="1">
      <alignment horizontal="justify" vertical="center" wrapText="1"/>
    </xf>
    <xf numFmtId="9" fontId="2" fillId="11" borderId="2" xfId="0" applyNumberFormat="1" applyFont="1" applyFill="1" applyBorder="1" applyAlignment="1">
      <alignment horizontal="center" vertical="center"/>
    </xf>
    <xf numFmtId="0" fontId="18" fillId="11" borderId="4" xfId="0" applyFont="1" applyFill="1" applyBorder="1" applyAlignment="1">
      <alignment horizontal="right" vertical="center"/>
    </xf>
    <xf numFmtId="0" fontId="1" fillId="16" borderId="2" xfId="0" applyFont="1" applyFill="1" applyBorder="1" applyAlignment="1">
      <alignment horizontal="justify" vertical="center" wrapText="1"/>
    </xf>
    <xf numFmtId="0" fontId="15" fillId="15" borderId="2" xfId="0" applyFont="1" applyFill="1" applyBorder="1" applyAlignment="1">
      <alignment horizontal="justify" vertical="center" wrapText="1"/>
    </xf>
    <xf numFmtId="0" fontId="15" fillId="14" borderId="2" xfId="0" applyFont="1" applyFill="1" applyBorder="1" applyAlignment="1">
      <alignment horizontal="justify" vertical="center" wrapText="1"/>
    </xf>
    <xf numFmtId="0" fontId="1" fillId="15" borderId="2" xfId="0" applyFont="1" applyFill="1" applyBorder="1" applyAlignment="1">
      <alignment horizontal="justify" vertical="center" wrapText="1"/>
    </xf>
    <xf numFmtId="0" fontId="12" fillId="13" borderId="2" xfId="0" applyFont="1" applyFill="1" applyBorder="1" applyAlignment="1">
      <alignment horizontal="justify" vertical="center" wrapText="1"/>
    </xf>
    <xf numFmtId="0" fontId="15" fillId="6" borderId="1" xfId="0" applyFont="1" applyFill="1" applyBorder="1" applyAlignment="1">
      <alignment horizontal="justify" vertical="center" wrapText="1"/>
    </xf>
    <xf numFmtId="0" fontId="6" fillId="5" borderId="5"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18" fillId="11"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17" fillId="11" borderId="2" xfId="0" applyFont="1" applyFill="1" applyBorder="1" applyAlignment="1">
      <alignment horizontal="center" vertical="center"/>
    </xf>
    <xf numFmtId="0" fontId="10" fillId="3" borderId="2" xfId="0" applyFont="1" applyFill="1" applyBorder="1" applyAlignment="1">
      <alignment horizontal="center" vertical="center" wrapText="1"/>
    </xf>
    <xf numFmtId="0" fontId="2" fillId="5" borderId="2" xfId="0" applyFont="1" applyFill="1" applyBorder="1" applyAlignment="1">
      <alignment horizontal="center" vertical="center"/>
    </xf>
    <xf numFmtId="0" fontId="13" fillId="7" borderId="5"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4" fillId="16" borderId="5" xfId="0" applyFont="1" applyFill="1" applyBorder="1" applyAlignment="1">
      <alignment horizontal="center" vertical="center" wrapText="1"/>
    </xf>
    <xf numFmtId="0" fontId="14" fillId="16" borderId="4" xfId="0" applyFont="1" applyFill="1" applyBorder="1" applyAlignment="1">
      <alignment horizontal="center" vertical="center" wrapText="1"/>
    </xf>
    <xf numFmtId="0" fontId="14" fillId="13" borderId="5" xfId="0" applyFont="1" applyFill="1" applyBorder="1" applyAlignment="1">
      <alignment horizontal="center" vertical="center" wrapText="1"/>
    </xf>
    <xf numFmtId="0" fontId="14" fillId="13" borderId="4" xfId="0" applyFont="1" applyFill="1" applyBorder="1" applyAlignment="1">
      <alignment horizontal="center" vertical="center" wrapText="1"/>
    </xf>
    <xf numFmtId="0" fontId="14" fillId="9" borderId="5" xfId="0" applyFont="1" applyFill="1" applyBorder="1" applyAlignment="1">
      <alignment horizontal="center" vertical="center" wrapText="1"/>
    </xf>
    <xf numFmtId="0" fontId="14" fillId="9" borderId="3"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14" fillId="16" borderId="5" xfId="0" applyFont="1" applyFill="1" applyBorder="1" applyAlignment="1">
      <alignment horizontal="center" vertical="center"/>
    </xf>
    <xf numFmtId="0" fontId="14" fillId="16" borderId="4" xfId="0" applyFont="1" applyFill="1" applyBorder="1" applyAlignment="1">
      <alignment horizontal="center" vertical="center"/>
    </xf>
    <xf numFmtId="0" fontId="14" fillId="13" borderId="3" xfId="0" applyFont="1" applyFill="1" applyBorder="1" applyAlignment="1">
      <alignment horizontal="center" vertical="center"/>
    </xf>
    <xf numFmtId="0" fontId="14" fillId="13" borderId="4" xfId="0" applyFont="1" applyFill="1" applyBorder="1" applyAlignment="1">
      <alignment horizontal="center" vertical="center"/>
    </xf>
    <xf numFmtId="0" fontId="14" fillId="9" borderId="3" xfId="0" applyFont="1" applyFill="1" applyBorder="1" applyAlignment="1">
      <alignment horizontal="center" vertical="center"/>
    </xf>
    <xf numFmtId="0" fontId="14" fillId="9" borderId="4" xfId="0" applyFont="1" applyFill="1" applyBorder="1" applyAlignment="1">
      <alignment horizontal="center" vertical="center"/>
    </xf>
    <xf numFmtId="0" fontId="14" fillId="16" borderId="2" xfId="0" applyFont="1" applyFill="1" applyBorder="1" applyAlignment="1">
      <alignment horizontal="center" vertical="center" wrapText="1"/>
    </xf>
    <xf numFmtId="0" fontId="14" fillId="13" borderId="3"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9" fontId="3" fillId="14" borderId="2"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41F828"/>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81"/>
  <sheetViews>
    <sheetView tabSelected="1" topLeftCell="A77" zoomScale="80" zoomScaleNormal="80" workbookViewId="0">
      <selection activeCell="E79" sqref="E79"/>
    </sheetView>
  </sheetViews>
  <sheetFormatPr baseColWidth="10" defaultRowHeight="15" x14ac:dyDescent="0.25"/>
  <cols>
    <col min="1" max="1" width="3.140625" customWidth="1"/>
    <col min="2" max="2" width="19.28515625" customWidth="1"/>
    <col min="3" max="3" width="7.5703125" customWidth="1"/>
    <col min="4" max="4" width="42.85546875" customWidth="1"/>
    <col min="5" max="5" width="10" customWidth="1"/>
    <col min="6" max="6" width="37.85546875" customWidth="1"/>
  </cols>
  <sheetData>
    <row r="2" spans="1:6" ht="25.5" customHeight="1" x14ac:dyDescent="0.25">
      <c r="B2" s="69" t="s">
        <v>0</v>
      </c>
      <c r="C2" s="69"/>
      <c r="D2" s="69"/>
      <c r="E2" s="62" t="s">
        <v>52</v>
      </c>
      <c r="F2" s="66" t="s">
        <v>91</v>
      </c>
    </row>
    <row r="3" spans="1:6" ht="32.25" customHeight="1" x14ac:dyDescent="0.25">
      <c r="B3" s="25" t="s">
        <v>95</v>
      </c>
      <c r="C3" s="68" t="s">
        <v>121</v>
      </c>
      <c r="D3" s="68"/>
      <c r="E3" s="63"/>
      <c r="F3" s="66"/>
    </row>
    <row r="4" spans="1:6" ht="39.75" customHeight="1" x14ac:dyDescent="0.25">
      <c r="A4" s="67">
        <v>1</v>
      </c>
      <c r="B4" s="72" t="s">
        <v>73</v>
      </c>
      <c r="C4" s="27" t="s">
        <v>1</v>
      </c>
      <c r="D4" s="15" t="s">
        <v>10</v>
      </c>
      <c r="E4" s="10">
        <v>1</v>
      </c>
      <c r="F4" s="11" t="s">
        <v>92</v>
      </c>
    </row>
    <row r="5" spans="1:6" ht="42.75" customHeight="1" x14ac:dyDescent="0.25">
      <c r="A5" s="67"/>
      <c r="B5" s="73"/>
      <c r="C5" s="27" t="s">
        <v>2</v>
      </c>
      <c r="D5" s="15" t="s">
        <v>51</v>
      </c>
      <c r="E5" s="10">
        <v>1</v>
      </c>
      <c r="F5" s="11" t="s">
        <v>93</v>
      </c>
    </row>
    <row r="6" spans="1:6" ht="35.25" customHeight="1" x14ac:dyDescent="0.25">
      <c r="A6" s="26">
        <v>2</v>
      </c>
      <c r="B6" s="19" t="s">
        <v>74</v>
      </c>
      <c r="C6" s="28" t="s">
        <v>3</v>
      </c>
      <c r="D6" s="16" t="s">
        <v>11</v>
      </c>
      <c r="E6" s="10">
        <v>1</v>
      </c>
      <c r="F6" s="11" t="s">
        <v>96</v>
      </c>
    </row>
    <row r="7" spans="1:6" ht="35.25" customHeight="1" x14ac:dyDescent="0.25">
      <c r="A7" s="64">
        <v>3</v>
      </c>
      <c r="B7" s="74" t="s">
        <v>75</v>
      </c>
      <c r="C7" s="29" t="s">
        <v>4</v>
      </c>
      <c r="D7" s="17" t="s">
        <v>12</v>
      </c>
      <c r="E7" s="10">
        <v>1</v>
      </c>
      <c r="F7" s="12" t="s">
        <v>97</v>
      </c>
    </row>
    <row r="8" spans="1:6" ht="73.5" customHeight="1" x14ac:dyDescent="0.25">
      <c r="A8" s="64"/>
      <c r="B8" s="75"/>
      <c r="C8" s="29" t="s">
        <v>5</v>
      </c>
      <c r="D8" s="17" t="s">
        <v>13</v>
      </c>
      <c r="E8" s="10">
        <v>1</v>
      </c>
      <c r="F8" s="12" t="s">
        <v>154</v>
      </c>
    </row>
    <row r="9" spans="1:6" ht="48.75" customHeight="1" x14ac:dyDescent="0.25">
      <c r="A9" s="64">
        <v>4</v>
      </c>
      <c r="B9" s="76" t="s">
        <v>76</v>
      </c>
      <c r="C9" s="30" t="s">
        <v>6</v>
      </c>
      <c r="D9" s="18" t="s">
        <v>14</v>
      </c>
      <c r="E9" s="10">
        <v>1</v>
      </c>
      <c r="F9" s="12" t="s">
        <v>98</v>
      </c>
    </row>
    <row r="10" spans="1:6" ht="47.25" customHeight="1" x14ac:dyDescent="0.25">
      <c r="A10" s="64"/>
      <c r="B10" s="77"/>
      <c r="C10" s="30" t="s">
        <v>7</v>
      </c>
      <c r="D10" s="18" t="s">
        <v>15</v>
      </c>
      <c r="E10" s="10">
        <v>1</v>
      </c>
      <c r="F10" s="12" t="s">
        <v>102</v>
      </c>
    </row>
    <row r="11" spans="1:6" ht="40.5" customHeight="1" x14ac:dyDescent="0.25">
      <c r="A11" s="64"/>
      <c r="B11" s="77"/>
      <c r="C11" s="50" t="s">
        <v>46</v>
      </c>
      <c r="D11" s="18" t="s">
        <v>48</v>
      </c>
      <c r="E11" s="10">
        <v>1</v>
      </c>
      <c r="F11" s="12" t="s">
        <v>99</v>
      </c>
    </row>
    <row r="12" spans="1:6" ht="46.5" customHeight="1" x14ac:dyDescent="0.25">
      <c r="A12" s="64"/>
      <c r="B12" s="78"/>
      <c r="C12" s="50" t="s">
        <v>47</v>
      </c>
      <c r="D12" s="53" t="s">
        <v>155</v>
      </c>
      <c r="E12" s="10">
        <v>1</v>
      </c>
      <c r="F12" s="12" t="s">
        <v>100</v>
      </c>
    </row>
    <row r="13" spans="1:6" ht="38.25" customHeight="1" x14ac:dyDescent="0.25">
      <c r="A13" s="64">
        <v>5</v>
      </c>
      <c r="B13" s="79" t="s">
        <v>77</v>
      </c>
      <c r="C13" s="27" t="s">
        <v>8</v>
      </c>
      <c r="D13" s="15" t="s">
        <v>49</v>
      </c>
      <c r="E13" s="10">
        <v>1</v>
      </c>
      <c r="F13" s="12" t="s">
        <v>103</v>
      </c>
    </row>
    <row r="14" spans="1:6" ht="44.25" customHeight="1" x14ac:dyDescent="0.25">
      <c r="A14" s="64"/>
      <c r="B14" s="80"/>
      <c r="C14" s="27" t="s">
        <v>9</v>
      </c>
      <c r="D14" s="15" t="s">
        <v>50</v>
      </c>
      <c r="E14" s="10">
        <v>1</v>
      </c>
      <c r="F14" s="12" t="s">
        <v>101</v>
      </c>
    </row>
    <row r="15" spans="1:6" ht="21" customHeight="1" x14ac:dyDescent="0.25">
      <c r="B15" s="36"/>
      <c r="C15" s="36"/>
      <c r="D15" s="48" t="s">
        <v>146</v>
      </c>
      <c r="E15" s="49">
        <f>SUM(E4:E14)/11</f>
        <v>1</v>
      </c>
      <c r="F15" s="45"/>
    </row>
    <row r="16" spans="1:6" ht="25.5" customHeight="1" x14ac:dyDescent="0.25">
      <c r="A16" s="39"/>
      <c r="B16" s="39"/>
      <c r="C16" s="39"/>
      <c r="D16" s="39"/>
      <c r="E16" s="44"/>
      <c r="F16" s="45"/>
    </row>
    <row r="17" spans="1:6" ht="27.75" customHeight="1" x14ac:dyDescent="0.25">
      <c r="B17" s="25" t="s">
        <v>95</v>
      </c>
      <c r="C17" s="65" t="s">
        <v>153</v>
      </c>
      <c r="D17" s="65"/>
      <c r="E17" s="13" t="s">
        <v>104</v>
      </c>
      <c r="F17" s="14" t="s">
        <v>91</v>
      </c>
    </row>
    <row r="18" spans="1:6" ht="107.25" customHeight="1" x14ac:dyDescent="0.25">
      <c r="A18" s="64">
        <v>1</v>
      </c>
      <c r="B18" s="74" t="s">
        <v>71</v>
      </c>
      <c r="C18" s="5" t="s">
        <v>1</v>
      </c>
      <c r="D18" s="17" t="s">
        <v>45</v>
      </c>
      <c r="E18" s="10">
        <v>1</v>
      </c>
      <c r="F18" s="12" t="s">
        <v>156</v>
      </c>
    </row>
    <row r="19" spans="1:6" ht="78" customHeight="1" x14ac:dyDescent="0.25">
      <c r="A19" s="64"/>
      <c r="B19" s="81"/>
      <c r="C19" s="5" t="s">
        <v>2</v>
      </c>
      <c r="D19" s="56" t="s">
        <v>44</v>
      </c>
      <c r="E19" s="54" t="s">
        <v>158</v>
      </c>
      <c r="F19" s="12" t="s">
        <v>157</v>
      </c>
    </row>
    <row r="20" spans="1:6" ht="51" x14ac:dyDescent="0.25">
      <c r="A20" s="64"/>
      <c r="B20" s="81"/>
      <c r="C20" s="51" t="s">
        <v>53</v>
      </c>
      <c r="D20" s="57" t="s">
        <v>55</v>
      </c>
      <c r="E20" s="54" t="s">
        <v>158</v>
      </c>
      <c r="F20" s="12" t="s">
        <v>157</v>
      </c>
    </row>
    <row r="21" spans="1:6" ht="31.5" x14ac:dyDescent="0.25">
      <c r="A21" s="64"/>
      <c r="B21" s="82"/>
      <c r="C21" s="51" t="s">
        <v>54</v>
      </c>
      <c r="D21" s="58" t="s">
        <v>56</v>
      </c>
      <c r="E21" s="54" t="s">
        <v>158</v>
      </c>
      <c r="F21" s="12" t="s">
        <v>157</v>
      </c>
    </row>
    <row r="22" spans="1:6" ht="110.25" customHeight="1" x14ac:dyDescent="0.25">
      <c r="A22" s="64">
        <v>2</v>
      </c>
      <c r="B22" s="76" t="s">
        <v>72</v>
      </c>
      <c r="C22" s="4" t="s">
        <v>3</v>
      </c>
      <c r="D22" s="18" t="s">
        <v>43</v>
      </c>
      <c r="E22" s="10">
        <v>1</v>
      </c>
      <c r="F22" s="12" t="s">
        <v>167</v>
      </c>
    </row>
    <row r="23" spans="1:6" ht="84.75" customHeight="1" x14ac:dyDescent="0.25">
      <c r="A23" s="64"/>
      <c r="B23" s="83"/>
      <c r="C23" s="4" t="s">
        <v>16</v>
      </c>
      <c r="D23" s="56" t="s">
        <v>42</v>
      </c>
      <c r="E23" s="54" t="s">
        <v>158</v>
      </c>
      <c r="F23" s="12" t="s">
        <v>157</v>
      </c>
    </row>
    <row r="24" spans="1:6" ht="63.75" x14ac:dyDescent="0.25">
      <c r="A24" s="64"/>
      <c r="B24" s="83"/>
      <c r="C24" s="4" t="s">
        <v>17</v>
      </c>
      <c r="D24" s="59" t="s">
        <v>41</v>
      </c>
      <c r="E24" s="54" t="s">
        <v>158</v>
      </c>
      <c r="F24" s="12" t="s">
        <v>157</v>
      </c>
    </row>
    <row r="25" spans="1:6" ht="63.75" customHeight="1" x14ac:dyDescent="0.25">
      <c r="A25" s="64"/>
      <c r="B25" s="84"/>
      <c r="C25" s="52" t="s">
        <v>20</v>
      </c>
      <c r="D25" s="58" t="s">
        <v>56</v>
      </c>
      <c r="E25" s="54" t="s">
        <v>158</v>
      </c>
      <c r="F25" s="12" t="s">
        <v>157</v>
      </c>
    </row>
    <row r="26" spans="1:6" ht="78.75" customHeight="1" x14ac:dyDescent="0.25">
      <c r="A26" s="64">
        <v>3</v>
      </c>
      <c r="B26" s="85" t="s">
        <v>70</v>
      </c>
      <c r="C26" s="3" t="s">
        <v>4</v>
      </c>
      <c r="D26" s="60" t="s">
        <v>40</v>
      </c>
      <c r="E26" s="54" t="s">
        <v>158</v>
      </c>
      <c r="F26" s="12" t="s">
        <v>105</v>
      </c>
    </row>
    <row r="27" spans="1:6" ht="67.5" x14ac:dyDescent="0.25">
      <c r="A27" s="64"/>
      <c r="B27" s="85"/>
      <c r="C27" s="3" t="s">
        <v>5</v>
      </c>
      <c r="D27" s="60" t="s">
        <v>39</v>
      </c>
      <c r="E27" s="54" t="s">
        <v>158</v>
      </c>
      <c r="F27" s="12" t="s">
        <v>105</v>
      </c>
    </row>
    <row r="28" spans="1:6" ht="70.5" customHeight="1" x14ac:dyDescent="0.25">
      <c r="A28" s="64"/>
      <c r="B28" s="85"/>
      <c r="C28" s="3" t="s">
        <v>18</v>
      </c>
      <c r="D28" s="60" t="s">
        <v>39</v>
      </c>
      <c r="E28" s="54" t="s">
        <v>158</v>
      </c>
      <c r="F28" s="12" t="s">
        <v>105</v>
      </c>
    </row>
    <row r="29" spans="1:6" ht="23.25" customHeight="1" x14ac:dyDescent="0.25">
      <c r="B29" s="36"/>
      <c r="C29" s="36"/>
      <c r="D29" s="55" t="s">
        <v>147</v>
      </c>
      <c r="E29" s="90">
        <f>SUM(E18+E22)/2</f>
        <v>1</v>
      </c>
      <c r="F29" s="45"/>
    </row>
    <row r="30" spans="1:6" ht="21" customHeight="1" x14ac:dyDescent="0.25">
      <c r="A30" s="39"/>
      <c r="B30" s="39"/>
      <c r="C30" s="39"/>
      <c r="D30" s="39"/>
      <c r="E30" s="44"/>
      <c r="F30" s="45"/>
    </row>
    <row r="31" spans="1:6" ht="29.25" customHeight="1" x14ac:dyDescent="0.25">
      <c r="B31" s="25" t="s">
        <v>95</v>
      </c>
      <c r="C31" s="65" t="s">
        <v>122</v>
      </c>
      <c r="D31" s="65"/>
      <c r="E31" s="13" t="s">
        <v>104</v>
      </c>
      <c r="F31" s="14" t="s">
        <v>91</v>
      </c>
    </row>
    <row r="32" spans="1:6" ht="137.25" thickBot="1" x14ac:dyDescent="0.3">
      <c r="A32" s="64">
        <v>1</v>
      </c>
      <c r="B32" s="76" t="s">
        <v>115</v>
      </c>
      <c r="C32" s="40" t="s">
        <v>1</v>
      </c>
      <c r="D32" s="2" t="s">
        <v>37</v>
      </c>
      <c r="E32" s="20">
        <v>0.5</v>
      </c>
      <c r="F32" s="12" t="s">
        <v>106</v>
      </c>
    </row>
    <row r="33" spans="1:6" ht="21.75" thickBot="1" x14ac:dyDescent="0.3">
      <c r="A33" s="64"/>
      <c r="B33" s="77"/>
      <c r="C33" s="4" t="s">
        <v>2</v>
      </c>
      <c r="D33" s="2" t="s">
        <v>38</v>
      </c>
      <c r="E33" s="10">
        <v>1</v>
      </c>
      <c r="F33" s="12" t="s">
        <v>107</v>
      </c>
    </row>
    <row r="34" spans="1:6" ht="129" customHeight="1" thickBot="1" x14ac:dyDescent="0.3">
      <c r="A34" s="64"/>
      <c r="B34" s="78"/>
      <c r="C34" s="4" t="s">
        <v>53</v>
      </c>
      <c r="D34" s="2" t="s">
        <v>62</v>
      </c>
      <c r="E34" s="10">
        <v>1</v>
      </c>
      <c r="F34" s="12" t="s">
        <v>108</v>
      </c>
    </row>
    <row r="35" spans="1:6" ht="126.75" thickBot="1" x14ac:dyDescent="0.3">
      <c r="A35" s="64">
        <v>2</v>
      </c>
      <c r="B35" s="74" t="s">
        <v>116</v>
      </c>
      <c r="C35" s="5" t="s">
        <v>3</v>
      </c>
      <c r="D35" s="8" t="s">
        <v>36</v>
      </c>
      <c r="E35" s="10">
        <v>1</v>
      </c>
      <c r="F35" s="12" t="s">
        <v>109</v>
      </c>
    </row>
    <row r="36" spans="1:6" ht="63.75" thickBot="1" x14ac:dyDescent="0.3">
      <c r="A36" s="64"/>
      <c r="B36" s="86"/>
      <c r="C36" s="5"/>
      <c r="D36" s="22" t="s">
        <v>63</v>
      </c>
      <c r="E36" s="10">
        <v>1</v>
      </c>
      <c r="F36" s="12" t="s">
        <v>110</v>
      </c>
    </row>
    <row r="37" spans="1:6" ht="158.25" thickBot="1" x14ac:dyDescent="0.3">
      <c r="A37" s="64"/>
      <c r="B37" s="75"/>
      <c r="C37" s="5" t="s">
        <v>16</v>
      </c>
      <c r="D37" s="8" t="s">
        <v>35</v>
      </c>
      <c r="E37" s="10">
        <v>1</v>
      </c>
      <c r="F37" s="12" t="s">
        <v>112</v>
      </c>
    </row>
    <row r="38" spans="1:6" ht="32.25" thickBot="1" x14ac:dyDescent="0.3">
      <c r="A38" s="64">
        <v>4</v>
      </c>
      <c r="B38" s="70" t="s">
        <v>117</v>
      </c>
      <c r="C38" s="21" t="s">
        <v>6</v>
      </c>
      <c r="D38" s="7" t="s">
        <v>34</v>
      </c>
      <c r="E38" s="10">
        <v>1</v>
      </c>
      <c r="F38" s="12" t="s">
        <v>111</v>
      </c>
    </row>
    <row r="39" spans="1:6" ht="105.75" thickBot="1" x14ac:dyDescent="0.3">
      <c r="A39" s="64"/>
      <c r="B39" s="71"/>
      <c r="C39" s="21" t="s">
        <v>7</v>
      </c>
      <c r="D39" s="7" t="s">
        <v>33</v>
      </c>
      <c r="E39" s="10">
        <v>1</v>
      </c>
      <c r="F39" s="12" t="s">
        <v>113</v>
      </c>
    </row>
    <row r="40" spans="1:6" ht="18.75" x14ac:dyDescent="0.25">
      <c r="B40" s="36"/>
      <c r="C40" s="36"/>
      <c r="D40" s="48" t="s">
        <v>148</v>
      </c>
      <c r="E40" s="49">
        <f>SUM(E32:E39)/8</f>
        <v>0.9375</v>
      </c>
      <c r="F40" s="45"/>
    </row>
    <row r="41" spans="1:6" ht="18.75" x14ac:dyDescent="0.25">
      <c r="A41" s="39"/>
      <c r="B41" s="39"/>
      <c r="C41" s="39"/>
      <c r="D41" s="39"/>
      <c r="E41" s="44"/>
      <c r="F41" s="45"/>
    </row>
    <row r="42" spans="1:6" ht="30" customHeight="1" x14ac:dyDescent="0.25">
      <c r="B42" s="25" t="s">
        <v>95</v>
      </c>
      <c r="C42" s="65" t="s">
        <v>123</v>
      </c>
      <c r="D42" s="65"/>
      <c r="E42" s="13" t="s">
        <v>104</v>
      </c>
      <c r="F42" s="14" t="s">
        <v>91</v>
      </c>
    </row>
    <row r="43" spans="1:6" ht="146.25" customHeight="1" thickBot="1" x14ac:dyDescent="0.3">
      <c r="A43" s="26">
        <v>1</v>
      </c>
      <c r="B43" s="23" t="s">
        <v>114</v>
      </c>
      <c r="C43" s="40" t="s">
        <v>1</v>
      </c>
      <c r="D43" s="2" t="s">
        <v>65</v>
      </c>
      <c r="E43" s="10">
        <v>1</v>
      </c>
      <c r="F43" s="12" t="s">
        <v>118</v>
      </c>
    </row>
    <row r="44" spans="1:6" ht="77.25" thickBot="1" x14ac:dyDescent="0.3">
      <c r="A44" s="64">
        <v>2</v>
      </c>
      <c r="B44" s="74" t="s">
        <v>78</v>
      </c>
      <c r="C44" s="5" t="s">
        <v>3</v>
      </c>
      <c r="D44" s="8" t="s">
        <v>64</v>
      </c>
      <c r="E44" s="10">
        <v>1</v>
      </c>
      <c r="F44" s="12" t="s">
        <v>119</v>
      </c>
    </row>
    <row r="45" spans="1:6" ht="66.75" customHeight="1" thickBot="1" x14ac:dyDescent="0.3">
      <c r="A45" s="64"/>
      <c r="B45" s="86"/>
      <c r="C45" s="5" t="s">
        <v>16</v>
      </c>
      <c r="D45" s="8" t="s">
        <v>66</v>
      </c>
      <c r="E45" s="10">
        <v>1</v>
      </c>
      <c r="F45" s="12" t="s">
        <v>120</v>
      </c>
    </row>
    <row r="46" spans="1:6" ht="55.5" customHeight="1" thickBot="1" x14ac:dyDescent="0.3">
      <c r="A46" s="64"/>
      <c r="B46" s="86"/>
      <c r="C46" s="5" t="s">
        <v>17</v>
      </c>
      <c r="D46" s="8" t="s">
        <v>67</v>
      </c>
      <c r="E46" s="10">
        <v>1</v>
      </c>
      <c r="F46" s="12" t="s">
        <v>126</v>
      </c>
    </row>
    <row r="47" spans="1:6" ht="126.75" thickBot="1" x14ac:dyDescent="0.3">
      <c r="A47" s="64"/>
      <c r="B47" s="86"/>
      <c r="C47" s="5" t="s">
        <v>20</v>
      </c>
      <c r="D47" s="8" t="s">
        <v>69</v>
      </c>
      <c r="E47" s="10">
        <v>1</v>
      </c>
      <c r="F47" s="12" t="s">
        <v>127</v>
      </c>
    </row>
    <row r="48" spans="1:6" ht="87" customHeight="1" thickBot="1" x14ac:dyDescent="0.3">
      <c r="A48" s="64"/>
      <c r="B48" s="75"/>
      <c r="C48" s="5" t="s">
        <v>19</v>
      </c>
      <c r="D48" s="22" t="s">
        <v>163</v>
      </c>
      <c r="E48" s="10">
        <v>1</v>
      </c>
      <c r="F48" s="12" t="s">
        <v>128</v>
      </c>
    </row>
    <row r="49" spans="1:6" ht="69" customHeight="1" thickBot="1" x14ac:dyDescent="0.3">
      <c r="A49" s="64">
        <v>3</v>
      </c>
      <c r="B49" s="87" t="s">
        <v>79</v>
      </c>
      <c r="C49" s="21" t="s">
        <v>4</v>
      </c>
      <c r="D49" s="61" t="s">
        <v>164</v>
      </c>
      <c r="E49" s="10">
        <v>1</v>
      </c>
      <c r="F49" s="12" t="s">
        <v>129</v>
      </c>
    </row>
    <row r="50" spans="1:6" ht="54.75" customHeight="1" thickBot="1" x14ac:dyDescent="0.3">
      <c r="A50" s="64"/>
      <c r="B50" s="88"/>
      <c r="C50" s="21" t="s">
        <v>5</v>
      </c>
      <c r="D50" s="61" t="s">
        <v>159</v>
      </c>
      <c r="E50" s="10">
        <v>1</v>
      </c>
      <c r="F50" s="12" t="s">
        <v>129</v>
      </c>
    </row>
    <row r="51" spans="1:6" ht="126.75" thickBot="1" x14ac:dyDescent="0.3">
      <c r="A51" s="64"/>
      <c r="B51" s="89"/>
      <c r="C51" s="21" t="s">
        <v>18</v>
      </c>
      <c r="D51" s="61" t="s">
        <v>160</v>
      </c>
      <c r="E51" s="10">
        <v>1</v>
      </c>
      <c r="F51" s="12" t="s">
        <v>166</v>
      </c>
    </row>
    <row r="52" spans="1:6" ht="63.75" thickBot="1" x14ac:dyDescent="0.3">
      <c r="A52" s="26">
        <v>4</v>
      </c>
      <c r="B52" s="23" t="s">
        <v>80</v>
      </c>
      <c r="C52" s="4" t="s">
        <v>6</v>
      </c>
      <c r="D52" s="32" t="s">
        <v>161</v>
      </c>
      <c r="E52" s="10">
        <v>1</v>
      </c>
      <c r="F52" s="12" t="s">
        <v>130</v>
      </c>
    </row>
    <row r="53" spans="1:6" ht="70.5" customHeight="1" thickBot="1" x14ac:dyDescent="0.3">
      <c r="A53" s="64">
        <v>5</v>
      </c>
      <c r="B53" s="74" t="s">
        <v>81</v>
      </c>
      <c r="C53" s="5" t="s">
        <v>8</v>
      </c>
      <c r="D53" s="22" t="s">
        <v>132</v>
      </c>
      <c r="E53" s="10">
        <v>1</v>
      </c>
      <c r="F53" s="12" t="s">
        <v>131</v>
      </c>
    </row>
    <row r="54" spans="1:6" ht="63.75" thickBot="1" x14ac:dyDescent="0.3">
      <c r="A54" s="64"/>
      <c r="B54" s="86"/>
      <c r="C54" s="51" t="s">
        <v>9</v>
      </c>
      <c r="D54" s="22" t="s">
        <v>68</v>
      </c>
      <c r="E54" s="10">
        <v>1</v>
      </c>
      <c r="F54" s="12" t="s">
        <v>131</v>
      </c>
    </row>
    <row r="55" spans="1:6" ht="120.75" customHeight="1" thickBot="1" x14ac:dyDescent="0.3">
      <c r="A55" s="64"/>
      <c r="B55" s="86"/>
      <c r="C55" s="5" t="s">
        <v>21</v>
      </c>
      <c r="D55" s="22" t="s">
        <v>162</v>
      </c>
      <c r="E55" s="10">
        <v>1</v>
      </c>
      <c r="F55" s="12" t="s">
        <v>133</v>
      </c>
    </row>
    <row r="56" spans="1:6" ht="69" customHeight="1" thickBot="1" x14ac:dyDescent="0.3">
      <c r="A56" s="64"/>
      <c r="B56" s="75"/>
      <c r="C56" s="5" t="s">
        <v>22</v>
      </c>
      <c r="D56" s="22" t="s">
        <v>165</v>
      </c>
      <c r="E56" s="10">
        <v>1</v>
      </c>
      <c r="F56" s="12" t="s">
        <v>134</v>
      </c>
    </row>
    <row r="57" spans="1:6" ht="18.75" x14ac:dyDescent="0.25">
      <c r="B57" s="36"/>
      <c r="C57" s="36"/>
      <c r="D57" s="48" t="s">
        <v>149</v>
      </c>
      <c r="E57" s="49">
        <f>SUM(E43:E56)/14</f>
        <v>1</v>
      </c>
      <c r="F57" s="45"/>
    </row>
    <row r="58" spans="1:6" ht="18.75" x14ac:dyDescent="0.25">
      <c r="A58" s="39"/>
      <c r="B58" s="39"/>
      <c r="C58" s="39"/>
      <c r="D58" s="39"/>
      <c r="E58" s="44"/>
      <c r="F58" s="45"/>
    </row>
    <row r="59" spans="1:6" ht="42.75" customHeight="1" x14ac:dyDescent="0.25">
      <c r="B59" s="25" t="s">
        <v>95</v>
      </c>
      <c r="C59" s="65" t="s">
        <v>124</v>
      </c>
      <c r="D59" s="65"/>
      <c r="E59" s="13" t="s">
        <v>104</v>
      </c>
      <c r="F59" s="14" t="s">
        <v>91</v>
      </c>
    </row>
    <row r="60" spans="1:6" ht="210" customHeight="1" thickBot="1" x14ac:dyDescent="0.3">
      <c r="A60" s="64">
        <v>1</v>
      </c>
      <c r="B60" s="76" t="s">
        <v>82</v>
      </c>
      <c r="C60" s="40" t="s">
        <v>1</v>
      </c>
      <c r="D60" s="2" t="s">
        <v>28</v>
      </c>
      <c r="E60" s="10">
        <v>1</v>
      </c>
      <c r="F60" s="12" t="s">
        <v>139</v>
      </c>
    </row>
    <row r="61" spans="1:6" ht="95.25" thickBot="1" x14ac:dyDescent="0.3">
      <c r="A61" s="64"/>
      <c r="B61" s="77"/>
      <c r="C61" s="4" t="s">
        <v>2</v>
      </c>
      <c r="D61" s="2" t="s">
        <v>29</v>
      </c>
      <c r="E61" s="10">
        <v>1</v>
      </c>
      <c r="F61" s="12" t="s">
        <v>152</v>
      </c>
    </row>
    <row r="62" spans="1:6" ht="137.25" thickBot="1" x14ac:dyDescent="0.3">
      <c r="A62" s="64"/>
      <c r="B62" s="77"/>
      <c r="C62" s="4" t="s">
        <v>53</v>
      </c>
      <c r="D62" s="32" t="s">
        <v>60</v>
      </c>
      <c r="E62" s="10">
        <v>1</v>
      </c>
      <c r="F62" s="12" t="s">
        <v>138</v>
      </c>
    </row>
    <row r="63" spans="1:6" ht="71.25" customHeight="1" thickBot="1" x14ac:dyDescent="0.3">
      <c r="A63" s="64"/>
      <c r="B63" s="78"/>
      <c r="C63" s="4" t="s">
        <v>54</v>
      </c>
      <c r="D63" s="33" t="s">
        <v>61</v>
      </c>
      <c r="E63" s="54" t="s">
        <v>158</v>
      </c>
      <c r="F63" s="12" t="s">
        <v>105</v>
      </c>
    </row>
    <row r="64" spans="1:6" ht="90.75" thickBot="1" x14ac:dyDescent="0.3">
      <c r="A64" s="31">
        <v>2</v>
      </c>
      <c r="B64" s="34" t="s">
        <v>83</v>
      </c>
      <c r="C64" s="5" t="s">
        <v>3</v>
      </c>
      <c r="D64" s="8" t="s">
        <v>30</v>
      </c>
      <c r="E64" s="10">
        <v>1</v>
      </c>
      <c r="F64" s="12" t="s">
        <v>137</v>
      </c>
    </row>
    <row r="65" spans="1:6" ht="73.5" x14ac:dyDescent="0.25">
      <c r="A65" s="37">
        <v>4</v>
      </c>
      <c r="B65" s="46" t="s">
        <v>84</v>
      </c>
      <c r="C65" s="47" t="s">
        <v>6</v>
      </c>
      <c r="D65" s="38" t="s">
        <v>31</v>
      </c>
      <c r="E65" s="41">
        <v>1</v>
      </c>
      <c r="F65" s="42" t="s">
        <v>136</v>
      </c>
    </row>
    <row r="66" spans="1:6" ht="45" x14ac:dyDescent="0.25">
      <c r="A66" s="31">
        <v>5</v>
      </c>
      <c r="B66" s="35" t="s">
        <v>85</v>
      </c>
      <c r="C66" s="3" t="s">
        <v>8</v>
      </c>
      <c r="D66" s="15" t="s">
        <v>32</v>
      </c>
      <c r="E66" s="10">
        <v>1</v>
      </c>
      <c r="F66" s="12" t="s">
        <v>135</v>
      </c>
    </row>
    <row r="67" spans="1:6" ht="18.75" x14ac:dyDescent="0.25">
      <c r="B67" s="36"/>
      <c r="C67" s="36"/>
      <c r="D67" s="48" t="s">
        <v>150</v>
      </c>
      <c r="E67" s="49">
        <f>SUM(E60:E66)/6</f>
        <v>1</v>
      </c>
      <c r="F67" s="45"/>
    </row>
    <row r="68" spans="1:6" ht="18.75" x14ac:dyDescent="0.25">
      <c r="A68" s="39"/>
      <c r="B68" s="39"/>
      <c r="C68" s="39"/>
      <c r="D68" s="39"/>
      <c r="E68" s="44"/>
      <c r="F68" s="45"/>
    </row>
    <row r="69" spans="1:6" ht="28.5" customHeight="1" x14ac:dyDescent="0.25">
      <c r="A69" s="43"/>
      <c r="B69" s="25" t="s">
        <v>95</v>
      </c>
      <c r="C69" s="65" t="s">
        <v>125</v>
      </c>
      <c r="D69" s="65"/>
      <c r="E69" s="13" t="s">
        <v>104</v>
      </c>
      <c r="F69" s="14" t="s">
        <v>91</v>
      </c>
    </row>
    <row r="70" spans="1:6" ht="42.75" thickBot="1" x14ac:dyDescent="0.3">
      <c r="A70" s="26">
        <v>1</v>
      </c>
      <c r="B70" s="23" t="s">
        <v>90</v>
      </c>
      <c r="C70" s="40" t="s">
        <v>1</v>
      </c>
      <c r="D70" s="2" t="s">
        <v>27</v>
      </c>
      <c r="E70" s="10">
        <v>1</v>
      </c>
      <c r="F70" s="12" t="s">
        <v>94</v>
      </c>
    </row>
    <row r="71" spans="1:6" ht="53.25" thickBot="1" x14ac:dyDescent="0.3">
      <c r="A71" s="64">
        <v>2</v>
      </c>
      <c r="B71" s="74" t="s">
        <v>89</v>
      </c>
      <c r="C71" s="5" t="s">
        <v>3</v>
      </c>
      <c r="D71" s="8" t="s">
        <v>26</v>
      </c>
      <c r="E71" s="10">
        <v>1</v>
      </c>
      <c r="F71" s="12" t="s">
        <v>140</v>
      </c>
    </row>
    <row r="72" spans="1:6" ht="229.5" customHeight="1" thickBot="1" x14ac:dyDescent="0.3">
      <c r="A72" s="64"/>
      <c r="B72" s="86"/>
      <c r="C72" s="5" t="s">
        <v>16</v>
      </c>
      <c r="D72" s="8" t="s">
        <v>25</v>
      </c>
      <c r="E72" s="10">
        <v>1</v>
      </c>
      <c r="F72" s="12" t="s">
        <v>141</v>
      </c>
    </row>
    <row r="73" spans="1:6" ht="84" customHeight="1" thickBot="1" x14ac:dyDescent="0.3">
      <c r="A73" s="64"/>
      <c r="B73" s="86"/>
      <c r="C73" s="5" t="s">
        <v>17</v>
      </c>
      <c r="D73" s="8" t="s">
        <v>24</v>
      </c>
      <c r="E73" s="10">
        <v>1</v>
      </c>
      <c r="F73" s="12" t="s">
        <v>142</v>
      </c>
    </row>
    <row r="74" spans="1:6" ht="95.25" thickBot="1" x14ac:dyDescent="0.3">
      <c r="A74" s="64"/>
      <c r="B74" s="75"/>
      <c r="C74" s="5" t="s">
        <v>20</v>
      </c>
      <c r="D74" s="8" t="s">
        <v>23</v>
      </c>
      <c r="E74" s="10">
        <v>1</v>
      </c>
      <c r="F74" s="12" t="s">
        <v>143</v>
      </c>
    </row>
    <row r="75" spans="1:6" ht="42.75" thickBot="1" x14ac:dyDescent="0.3">
      <c r="A75" s="26">
        <v>3</v>
      </c>
      <c r="B75" s="19" t="s">
        <v>88</v>
      </c>
      <c r="C75" s="24" t="s">
        <v>4</v>
      </c>
      <c r="D75" s="9" t="s">
        <v>145</v>
      </c>
      <c r="E75" s="10">
        <v>1</v>
      </c>
      <c r="F75" s="12" t="s">
        <v>102</v>
      </c>
    </row>
    <row r="76" spans="1:6" ht="32.25" thickBot="1" x14ac:dyDescent="0.3">
      <c r="A76" s="64">
        <v>4</v>
      </c>
      <c r="B76" s="72" t="s">
        <v>87</v>
      </c>
      <c r="C76" s="3" t="s">
        <v>6</v>
      </c>
      <c r="D76" s="6" t="s">
        <v>59</v>
      </c>
      <c r="E76" s="10">
        <v>1</v>
      </c>
      <c r="F76" s="12" t="s">
        <v>103</v>
      </c>
    </row>
    <row r="77" spans="1:6" ht="42.75" thickBot="1" x14ac:dyDescent="0.3">
      <c r="A77" s="64"/>
      <c r="B77" s="73"/>
      <c r="C77" s="3" t="s">
        <v>7</v>
      </c>
      <c r="D77" s="6" t="s">
        <v>58</v>
      </c>
      <c r="E77" s="10">
        <v>1</v>
      </c>
      <c r="F77" s="12" t="s">
        <v>101</v>
      </c>
    </row>
    <row r="78" spans="1:6" ht="158.25" thickBot="1" x14ac:dyDescent="0.3">
      <c r="A78" s="26">
        <v>5</v>
      </c>
      <c r="B78" s="23" t="s">
        <v>86</v>
      </c>
      <c r="C78" s="52" t="s">
        <v>8</v>
      </c>
      <c r="D78" s="2" t="s">
        <v>57</v>
      </c>
      <c r="E78" s="10">
        <v>1</v>
      </c>
      <c r="F78" s="12" t="s">
        <v>144</v>
      </c>
    </row>
    <row r="79" spans="1:6" ht="18.75" x14ac:dyDescent="0.25">
      <c r="B79" s="36"/>
      <c r="C79" s="36"/>
      <c r="D79" s="48" t="s">
        <v>151</v>
      </c>
      <c r="E79" s="49">
        <f>SUM(E70:E78)/9</f>
        <v>1</v>
      </c>
      <c r="F79" s="45"/>
    </row>
    <row r="80" spans="1:6" ht="18.75" x14ac:dyDescent="0.25">
      <c r="A80" s="39"/>
      <c r="B80" s="39"/>
      <c r="C80" s="39"/>
      <c r="D80" s="39"/>
      <c r="E80" s="44"/>
      <c r="F80" s="45"/>
    </row>
    <row r="81" spans="4:5" x14ac:dyDescent="0.25">
      <c r="D81" s="1"/>
      <c r="E81" s="1"/>
    </row>
  </sheetData>
  <mergeCells count="41">
    <mergeCell ref="A71:A74"/>
    <mergeCell ref="A76:A77"/>
    <mergeCell ref="B71:B74"/>
    <mergeCell ref="B76:B77"/>
    <mergeCell ref="B44:B48"/>
    <mergeCell ref="B49:B51"/>
    <mergeCell ref="B53:B56"/>
    <mergeCell ref="B60:B63"/>
    <mergeCell ref="B38:B39"/>
    <mergeCell ref="B4:B5"/>
    <mergeCell ref="B7:B8"/>
    <mergeCell ref="B9:B12"/>
    <mergeCell ref="B13:B14"/>
    <mergeCell ref="B18:B21"/>
    <mergeCell ref="B22:B25"/>
    <mergeCell ref="B26:B28"/>
    <mergeCell ref="B32:B34"/>
    <mergeCell ref="B35:B37"/>
    <mergeCell ref="E2:E3"/>
    <mergeCell ref="F2:F3"/>
    <mergeCell ref="A13:A14"/>
    <mergeCell ref="A9:A12"/>
    <mergeCell ref="A7:A8"/>
    <mergeCell ref="A4:A5"/>
    <mergeCell ref="C3:D3"/>
    <mergeCell ref="B2:D2"/>
    <mergeCell ref="C17:D17"/>
    <mergeCell ref="C31:D31"/>
    <mergeCell ref="C42:D42"/>
    <mergeCell ref="C59:D59"/>
    <mergeCell ref="C69:D69"/>
    <mergeCell ref="A18:A21"/>
    <mergeCell ref="A22:A25"/>
    <mergeCell ref="A26:A28"/>
    <mergeCell ref="A32:A34"/>
    <mergeCell ref="A35:A37"/>
    <mergeCell ref="A38:A39"/>
    <mergeCell ref="A44:A48"/>
    <mergeCell ref="A49:A51"/>
    <mergeCell ref="A53:A56"/>
    <mergeCell ref="A60:A6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8"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TOTALES PAAC</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Helver Antony Ocampo Ortiz</dc:creator>
  <cp:lastModifiedBy>Helver Antony Ocampo Ortiz</cp:lastModifiedBy>
  <cp:lastPrinted>2023-01-16T18:55:56Z</cp:lastPrinted>
  <dcterms:created xsi:type="dcterms:W3CDTF">2022-12-27T14:16:06Z</dcterms:created>
  <dcterms:modified xsi:type="dcterms:W3CDTF">2023-01-16T21:35:12Z</dcterms:modified>
</cp:coreProperties>
</file>