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1\ley 1474\"/>
    </mc:Choice>
  </mc:AlternateContent>
  <xr:revisionPtr revIDLastSave="0" documentId="13_ncr:1_{15B0710B-49CF-4348-881D-857B950FEFCD}" xr6:coauthVersionLast="36" xr6:coauthVersionMax="36" xr10:uidLastSave="{00000000-0000-0000-0000-000000000000}"/>
  <bookViews>
    <workbookView xWindow="0" yWindow="0" windowWidth="28800" windowHeight="10035" xr2:uid="{00000000-000D-0000-FFFF-FFFF00000000}"/>
  </bookViews>
  <sheets>
    <sheet name="FUNCIONAMIENTO 2021 DESAGREGADO" sheetId="5" r:id="rId1"/>
  </sheets>
  <definedNames>
    <definedName name="_xlnm._FilterDatabase" localSheetId="0" hidden="1">'FUNCIONAMIENTO 2021 DESAGREGADO'!$A$7:$H$114</definedName>
    <definedName name="Excel_BuiltIn_Print_Titles_1_1" localSheetId="0">#REF!</definedName>
    <definedName name="Excel_BuiltIn_Print_Titles_1_1">#REF!</definedName>
    <definedName name="Excel_BuiltIn_Print_Titles_2" localSheetId="0">#REF!</definedName>
    <definedName name="Excel_BuiltIn_Print_Titles_2">#REF!</definedName>
    <definedName name="Excel_BuiltIn_Print_Titles_7" localSheetId="0">#REF!</definedName>
    <definedName name="Excel_BuiltIn_Print_Titles_7">#REF!</definedName>
    <definedName name="_xlnm.Print_Titles" localSheetId="0">'FUNCIONAMIENTO 2021 DESAGREGADO'!$6:$7</definedName>
  </definedNames>
  <calcPr calcId="191029"/>
</workbook>
</file>

<file path=xl/calcChain.xml><?xml version="1.0" encoding="utf-8"?>
<calcChain xmlns="http://schemas.openxmlformats.org/spreadsheetml/2006/main">
  <c r="H98" i="5" l="1"/>
  <c r="H109" i="5"/>
  <c r="H107" i="5"/>
  <c r="H100" i="5"/>
  <c r="H99" i="5" s="1"/>
  <c r="H48" i="5"/>
  <c r="H54" i="5"/>
  <c r="H47" i="5" s="1"/>
  <c r="H53" i="5"/>
  <c r="H46" i="5" s="1"/>
  <c r="H52" i="5"/>
  <c r="H8" i="5" l="1"/>
  <c r="H45" i="5"/>
  <c r="H44" i="5"/>
  <c r="H110" i="5"/>
  <c r="H113" i="5"/>
  <c r="H104" i="5"/>
  <c r="H103" i="5" s="1"/>
  <c r="H102" i="5" s="1"/>
  <c r="H12" i="5"/>
  <c r="H23" i="5"/>
  <c r="H27" i="5"/>
  <c r="H36" i="5"/>
  <c r="H35" i="5" s="1"/>
  <c r="H11" i="5" l="1"/>
  <c r="H10" i="5" s="1"/>
  <c r="H9" i="5" s="1"/>
</calcChain>
</file>

<file path=xl/sharedStrings.xml><?xml version="1.0" encoding="utf-8"?>
<sst xmlns="http://schemas.openxmlformats.org/spreadsheetml/2006/main" count="655" uniqueCount="146">
  <si>
    <t>INSTITUTO NACIONAL DE MEDICINA LEGAL Y CIENCIAS FORENSES</t>
  </si>
  <si>
    <t>SUBDIRECCION ADMINISTRATIVA Y FINANCIERA</t>
  </si>
  <si>
    <t>FUNCIONAMIENTO</t>
  </si>
  <si>
    <t>GASTOS DE PERSONAL</t>
  </si>
  <si>
    <t>Fuente :Grupo Nacional de Gestión Presupuestal</t>
  </si>
  <si>
    <t>GRUPO NACIONAL DE GESTIÓN PRESUPUESTAL</t>
  </si>
  <si>
    <t>Revisó: Yanet Cuestas Gomez - Subdirectora Administiva. y Financiera</t>
  </si>
  <si>
    <t>Aprobó: Yanet Cuestas Gomez - Subdirectora Administiva. y Financiera</t>
  </si>
  <si>
    <t>Elaboro: Cesar Augusto Acuña Reyes  - Coord. Grupo Nacional de Gestión Presupuestal</t>
  </si>
  <si>
    <t>CTA</t>
  </si>
  <si>
    <t>SUBC</t>
  </si>
  <si>
    <t>OBJ</t>
  </si>
  <si>
    <t>ORD</t>
  </si>
  <si>
    <t>SUB</t>
  </si>
  <si>
    <t>REC</t>
  </si>
  <si>
    <t>CONCEPTO</t>
  </si>
  <si>
    <t xml:space="preserve"> VALOR </t>
  </si>
  <si>
    <t xml:space="preserve"> </t>
  </si>
  <si>
    <t>PRIMA TECNICA SALARIAL</t>
  </si>
  <si>
    <t>PRIMA TECNICA NO SALARIAL</t>
  </si>
  <si>
    <t>GASTOS DE REPRESENTACION</t>
  </si>
  <si>
    <t>BONIFICACION POR SERVICIOS PRESTADOS</t>
  </si>
  <si>
    <t>BONIFICACION ESPECIAL DE RECREACION</t>
  </si>
  <si>
    <t>BONIFICACION POR COMPENSACION</t>
  </si>
  <si>
    <t>SUBSIDIO DE ALIMENTACION</t>
  </si>
  <si>
    <t>AUXILIO DE TRANSPORTE</t>
  </si>
  <si>
    <t>PRIMA DE VACACIONES</t>
  </si>
  <si>
    <t>PRIMA DE NAVIDAD</t>
  </si>
  <si>
    <t>BONIFICACION DE DIRECCION</t>
  </si>
  <si>
    <t>INDEMNIZACION POR VACACIONES</t>
  </si>
  <si>
    <t>APORTES AL ICBF</t>
  </si>
  <si>
    <t>APORTES AL SENA</t>
  </si>
  <si>
    <t>ADQUISICION DE BIENES Y SERVICIOS</t>
  </si>
  <si>
    <t>2</t>
  </si>
  <si>
    <t>10</t>
  </si>
  <si>
    <t>TRANSFERENCIAS CORRIENTES</t>
  </si>
  <si>
    <t>SENTENCIAS Y CONCILIACIONES</t>
  </si>
  <si>
    <t>PLANTA DE PERSONAL PERMANENTE</t>
  </si>
  <si>
    <t>FACTORES SALARIALES COMUNES</t>
  </si>
  <si>
    <t>SUELDO BASICO</t>
  </si>
  <si>
    <t>PRIMA DE SERVICIOS</t>
  </si>
  <si>
    <t>HORAS EXTRAS, DOMINICALES, FESTIVOS Y RECARGOS</t>
  </si>
  <si>
    <t>FACTORES SALARIALES ESPECIALES</t>
  </si>
  <si>
    <t>AUXILIO ESPECIAL DE TRANSPORTE</t>
  </si>
  <si>
    <t>PRIMA DE PRODUCTIVIDAD</t>
  </si>
  <si>
    <t>PENSIONES</t>
  </si>
  <si>
    <t>SALUD</t>
  </si>
  <si>
    <t>APORTES DE CESANTIAS</t>
  </si>
  <si>
    <t>CAJAS DE COMPENSACION FAMILIAR</t>
  </si>
  <si>
    <t>APORTES GENERALES AL SISTEMA DE RIESGOS LABORALES</t>
  </si>
  <si>
    <t>REMUNERACIONES NO CONSTITUTIVAS DE FACTOR SALARIAL</t>
  </si>
  <si>
    <t>PRESTACIONES SOCIALES SEGÚN DEFINICION LEGAL</t>
  </si>
  <si>
    <t>SUELDO DE VACACIONES</t>
  </si>
  <si>
    <t xml:space="preserve">PRIMA DE COORDINACION </t>
  </si>
  <si>
    <t>ADQUISICION DE ACTIVOS NO FINANCIEROS</t>
  </si>
  <si>
    <t>ADQUISICION DIFERENTES DE ACTIVOS</t>
  </si>
  <si>
    <t>20</t>
  </si>
  <si>
    <t>1</t>
  </si>
  <si>
    <t>01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</si>
  <si>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</si>
  <si>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</si>
  <si>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</si>
  <si>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</si>
  <si>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</si>
  <si>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</si>
  <si>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</si>
  <si>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</si>
  <si>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</si>
  <si>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</si>
  <si>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</si>
  <si>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</si>
  <si>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</si>
  <si>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</si>
  <si>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</si>
  <si>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</si>
  <si>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A</t>
  </si>
  <si>
    <t>CONTRIBUCIONES INHERENTES A LA NÓMINA</t>
  </si>
  <si>
    <t>SALARIO</t>
  </si>
  <si>
    <t>VIÁTICOS DE LOS FUNCIONARIOS EN COMISIÓN</t>
  </si>
  <si>
    <t>OTRAS TRANSFERENCIAS PREVIO CONCEPTO DGPPN</t>
  </si>
  <si>
    <t>PRESTACIONES SOCIALES</t>
  </si>
  <si>
    <t>PRESTACIONES SOCIALES RELACIONADAS CON EL EMPLEO</t>
  </si>
  <si>
    <t>INCAPACIDADES NO DE (PENSIONES)</t>
  </si>
  <si>
    <t>LICENCIAS DE MATERNIDAD Y PATERNIDAD (NO DE PENSIONES)</t>
  </si>
  <si>
    <t>SENTENCIAS</t>
  </si>
  <si>
    <t>GASTOS POR TRIBUTOS, MULTAS, SANCIONES E INTERESES DE MORA</t>
  </si>
  <si>
    <t xml:space="preserve">IMPUESTOS </t>
  </si>
  <si>
    <t xml:space="preserve">IMPUESTO PREDIAL Y SOBRETASA AMBIENTAL </t>
  </si>
  <si>
    <t>IMPUESTO SOBRE VEHICULOS AUTOMOTORES</t>
  </si>
  <si>
    <t>CONTRIBUCIONES</t>
  </si>
  <si>
    <t>CUOTA DE FISCALIZACION Y AUDITAJE</t>
  </si>
  <si>
    <t>999</t>
  </si>
  <si>
    <t>04</t>
  </si>
  <si>
    <t>012</t>
  </si>
  <si>
    <t>11</t>
  </si>
  <si>
    <t>08</t>
  </si>
  <si>
    <t>INCAPACIDADES Y LICENCIAS DE MATERNIDAD (NO DE PENSIONES)</t>
  </si>
  <si>
    <t>072</t>
  </si>
  <si>
    <t>REMUNERACION ADICIONAL DE ANTIGUOS TERRITORIOS NACIONALES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</si>
  <si>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</si>
  <si>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</si>
  <si>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</si>
  <si>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</si>
  <si>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</si>
  <si>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</si>
  <si>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</si>
  <si>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</si>
  <si>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</si>
  <si>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</si>
  <si>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</si>
  <si>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</si>
  <si>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</si>
  <si>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</si>
  <si>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</si>
  <si>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</si>
  <si>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</si>
  <si>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</si>
  <si>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</si>
  <si>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</si>
  <si>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</si>
  <si>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</si>
  <si>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</si>
  <si>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</si>
  <si>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</si>
  <si>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21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</si>
  <si>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</si>
  <si>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</si>
  <si>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</si>
  <si>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</si>
  <si>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</si>
  <si>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</si>
  <si>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</si>
  <si>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</si>
  <si>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</si>
  <si>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</si>
  <si>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</si>
  <si>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</si>
  <si>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</si>
  <si>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A ENTIDADES DEL GOBIERNO</t>
  </si>
  <si>
    <t>DESAGREGACIÓN PRESUPUESTO DE FUNCIONAMIENTO VIGENCIA 2021</t>
  </si>
  <si>
    <t>OTROS MINERALES</t>
  </si>
  <si>
    <t>PRODUCTOS DE MOLINERÍA, ALMIDONES Y PRODUCTOS DERIVADOS DEL ALMIDÓN; OTROS PRODUCTOS ALIMENTICIOS</t>
  </si>
  <si>
    <t>APARATOS MÉDICOS, INSTRUMENTOS ÓPTICOS Y DE PRECISIÓN, RELOJES</t>
  </si>
  <si>
    <t>SERVICIOS DE FABRICACIÓN DE INSUMOS FÍSICOS QUE SON PROPIEDAD DE OTROS</t>
  </si>
  <si>
    <t>Fecha:Enero 22 de 2021</t>
  </si>
  <si>
    <t>RESOLUCION 0000001 DE ENERO 4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</si>
</sst>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3" fontId="0" fillId="0" borderId="0" xfId="0" applyNumberFormat="1"/>
    <xf numFmtId="0" fontId="3" fillId="3" borderId="6" xfId="0" applyFont="1" applyFill="1" applyBorder="1" applyAlignment="1">
      <alignment horizontal="justify" vertical="center" wrapText="1"/>
    </xf>
    <xf numFmtId="3" fontId="3" fillId="3" borderId="6" xfId="0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49" fontId="0" fillId="0" borderId="0" xfId="0" applyNumberFormat="1"/>
    <xf numFmtId="49" fontId="3" fillId="3" borderId="6" xfId="0" applyNumberFormat="1" applyFont="1" applyFill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right" vertical="center" wrapText="1"/>
    </xf>
    <xf numFmtId="49" fontId="1" fillId="0" borderId="0" xfId="0" applyNumberFormat="1" applyFont="1" applyBorder="1"/>
    <xf numFmtId="49" fontId="1" fillId="0" borderId="0" xfId="0" applyNumberFormat="1" applyFont="1"/>
    <xf numFmtId="0" fontId="3" fillId="3" borderId="6" xfId="0" applyFont="1" applyFill="1" applyBorder="1" applyAlignment="1">
      <alignment vertical="center" wrapText="1"/>
    </xf>
    <xf numFmtId="0" fontId="0" fillId="0" borderId="0" xfId="0" applyFill="1"/>
    <xf numFmtId="3" fontId="0" fillId="0" borderId="0" xfId="0" applyNumberFormat="1" applyFill="1"/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3" fontId="3" fillId="3" borderId="6" xfId="0" applyNumberFormat="1" applyFont="1" applyFill="1" applyBorder="1"/>
    <xf numFmtId="0" fontId="3" fillId="0" borderId="6" xfId="0" applyFont="1" applyBorder="1" applyAlignment="1">
      <alignment horizontal="justify" vertical="center" wrapText="1"/>
    </xf>
    <xf numFmtId="3" fontId="4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zoomScale="130" zoomScaleNormal="130" workbookViewId="0">
      <selection activeCell="A5" sqref="A5:H5"/>
    </sheetView>
  </sheetViews>
  <sheetFormatPr baseColWidth="10" defaultRowHeight="12.75" x14ac:dyDescent="0.2"/>
  <cols>
    <col min="1" max="1" width="4.5703125" style="8" bestFit="1" customWidth="1"/>
    <col min="2" max="2" width="5.7109375" style="8" bestFit="1" customWidth="1"/>
    <col min="3" max="3" width="4.28515625" style="8" bestFit="1" customWidth="1"/>
    <col min="4" max="4" width="4.7109375" style="8" bestFit="1" customWidth="1"/>
    <col min="5" max="5" width="4.5703125" style="8" bestFit="1" customWidth="1"/>
    <col min="6" max="6" width="4.42578125" style="8" bestFit="1" customWidth="1"/>
    <col min="7" max="7" width="70.42578125" customWidth="1"/>
    <col min="8" max="8" width="16.5703125" bestFit="1" customWidth="1"/>
    <col min="9" max="9" width="13.7109375" bestFit="1" customWidth="1"/>
    <col min="10" max="10" width="14.7109375" bestFit="1" customWidth="1"/>
  </cols>
  <sheetData>
    <row r="1" spans="1:10" ht="13.5" thickBot="1" x14ac:dyDescent="0.25"/>
    <row r="2" spans="1:10" ht="18" x14ac:dyDescent="0.25">
      <c r="A2" s="22" t="s">
        <v>0</v>
      </c>
      <c r="B2" s="23"/>
      <c r="C2" s="23"/>
      <c r="D2" s="23"/>
      <c r="E2" s="23"/>
      <c r="F2" s="23"/>
      <c r="G2" s="23"/>
      <c r="H2" s="24"/>
    </row>
    <row r="3" spans="1:10" ht="18" x14ac:dyDescent="0.25">
      <c r="A3" s="25" t="s">
        <v>1</v>
      </c>
      <c r="B3" s="26"/>
      <c r="C3" s="26"/>
      <c r="D3" s="26"/>
      <c r="E3" s="26"/>
      <c r="F3" s="26"/>
      <c r="G3" s="26"/>
      <c r="H3" s="27"/>
    </row>
    <row r="4" spans="1:10" ht="18.75" thickBot="1" x14ac:dyDescent="0.3">
      <c r="A4" s="25" t="s">
        <v>5</v>
      </c>
      <c r="B4" s="26"/>
      <c r="C4" s="26"/>
      <c r="D4" s="26"/>
      <c r="E4" s="26"/>
      <c r="F4" s="26"/>
      <c r="G4" s="26"/>
      <c r="H4" s="27"/>
    </row>
    <row r="5" spans="1:10" ht="18.75" thickBot="1" x14ac:dyDescent="0.3">
      <c r="A5" s="28" t="s">
        <v>139</v>
      </c>
      <c r="B5" s="29"/>
      <c r="C5" s="29"/>
      <c r="D5" s="29"/>
      <c r="E5" s="29"/>
      <c r="F5" s="29"/>
      <c r="G5" s="29"/>
      <c r="H5" s="30"/>
    </row>
    <row r="6" spans="1:10" ht="18.75" thickBot="1" x14ac:dyDescent="0.3">
      <c r="A6" s="28" t="s">
        <v>145</v>
      </c>
      <c r="B6" s="29"/>
      <c r="C6" s="29"/>
      <c r="D6" s="29"/>
      <c r="E6" s="29"/>
      <c r="F6" s="29"/>
      <c r="G6" s="29"/>
      <c r="H6" s="30"/>
    </row>
    <row r="7" spans="1:10" x14ac:dyDescent="0.2">
      <c r="A7" s="18" t="s">
        <v>9</v>
      </c>
      <c r="B7" s="18" t="s">
        <v>10</v>
      </c>
      <c r="C7" s="18" t="s">
        <v>11</v>
      </c>
      <c r="D7" s="18" t="s">
        <v>12</v>
      </c>
      <c r="E7" s="18" t="s">
        <v>13</v>
      </c>
      <c r="F7" s="18" t="s">
        <v>14</v>
      </c>
      <c r="G7" s="17" t="s">
        <v>15</v>
      </c>
      <c r="H7" s="17" t="s">
        <v>16</v>
      </c>
    </row>
    <row r="8" spans="1:10" s="15" customFormat="1" ht="13.5" customHeight="1" x14ac:dyDescent="0.2">
      <c r="A8" s="9" t="s">
        <v>75</v>
      </c>
      <c r="B8" s="9"/>
      <c r="C8" s="9"/>
      <c r="D8" s="9"/>
      <c r="E8" s="9"/>
      <c r="F8" s="9"/>
      <c r="G8" s="14" t="s">
        <v>2</v>
      </c>
      <c r="H8" s="19">
        <f>+H44+H9+H98+H109</f>
        <v>226053700000</v>
      </c>
      <c r="J8" s="16"/>
    </row>
    <row r="9" spans="1:10" s="15" customFormat="1" x14ac:dyDescent="0.2">
      <c r="A9" s="9" t="s">
        <v>58</v>
      </c>
      <c r="B9" s="9"/>
      <c r="C9" s="9"/>
      <c r="D9" s="9"/>
      <c r="E9" s="9"/>
      <c r="F9" s="9"/>
      <c r="G9" s="14" t="s">
        <v>3</v>
      </c>
      <c r="H9" s="3">
        <f>+H10</f>
        <v>182967700000</v>
      </c>
    </row>
    <row r="10" spans="1:10" x14ac:dyDescent="0.2">
      <c r="A10" s="10" t="s">
        <v>58</v>
      </c>
      <c r="B10" s="10" t="s">
        <v>58</v>
      </c>
      <c r="C10" s="10"/>
      <c r="D10" s="10"/>
      <c r="E10" s="10"/>
      <c r="F10" s="10"/>
      <c r="G10" s="4" t="s">
        <v>37</v>
      </c>
      <c r="H10" s="5">
        <f>+H11+H27+H35</f>
        <v>182967700000</v>
      </c>
    </row>
    <row r="11" spans="1:10" x14ac:dyDescent="0.2">
      <c r="A11" s="10" t="s">
        <v>58</v>
      </c>
      <c r="B11" s="10" t="s">
        <v>58</v>
      </c>
      <c r="C11" s="10" t="s">
        <v>58</v>
      </c>
      <c r="D11" s="10"/>
      <c r="E11" s="11"/>
      <c r="F11" s="11" t="s">
        <v>17</v>
      </c>
      <c r="G11" s="4" t="s">
        <v>77</v>
      </c>
      <c r="H11" s="5">
        <f>+H12+H23</f>
        <v>124483900000</v>
      </c>
    </row>
    <row r="12" spans="1:10" x14ac:dyDescent="0.2">
      <c r="A12" s="10" t="s">
        <v>58</v>
      </c>
      <c r="B12" s="10" t="s">
        <v>58</v>
      </c>
      <c r="C12" s="10" t="s">
        <v>58</v>
      </c>
      <c r="D12" s="10" t="s">
        <v>59</v>
      </c>
      <c r="E12" s="11"/>
      <c r="F12" s="11"/>
      <c r="G12" s="4" t="s">
        <v>38</v>
      </c>
      <c r="H12" s="5">
        <f>SUM(H13:H22)</f>
        <v>115867365766</v>
      </c>
    </row>
    <row r="13" spans="1:10" x14ac:dyDescent="0.2">
      <c r="A13" s="11" t="s">
        <v>58</v>
      </c>
      <c r="B13" s="11" t="s">
        <v>58</v>
      </c>
      <c r="C13" s="11" t="s">
        <v>58</v>
      </c>
      <c r="D13" s="11" t="s">
        <v>59</v>
      </c>
      <c r="E13" s="11" t="s">
        <v>59</v>
      </c>
      <c r="F13" s="11" t="s">
        <v>34</v>
      </c>
      <c r="G13" s="7" t="s">
        <v>39</v>
      </c>
      <c r="H13" s="6">
        <v>88851741493</v>
      </c>
    </row>
    <row r="14" spans="1:10" x14ac:dyDescent="0.2">
      <c r="A14" s="11" t="s">
        <v>58</v>
      </c>
      <c r="B14" s="11" t="s">
        <v>58</v>
      </c>
      <c r="C14" s="11" t="s">
        <v>58</v>
      </c>
      <c r="D14" s="11" t="s">
        <v>59</v>
      </c>
      <c r="E14" s="11" t="s">
        <v>60</v>
      </c>
      <c r="F14" s="11" t="s">
        <v>34</v>
      </c>
      <c r="G14" s="7" t="s">
        <v>20</v>
      </c>
      <c r="H14" s="6">
        <v>2178214771</v>
      </c>
    </row>
    <row r="15" spans="1:10" x14ac:dyDescent="0.2">
      <c r="A15" s="11" t="s">
        <v>58</v>
      </c>
      <c r="B15" s="11" t="s">
        <v>58</v>
      </c>
      <c r="C15" s="11" t="s">
        <v>58</v>
      </c>
      <c r="D15" s="11" t="s">
        <v>59</v>
      </c>
      <c r="E15" s="11" t="s">
        <v>61</v>
      </c>
      <c r="F15" s="11" t="s">
        <v>34</v>
      </c>
      <c r="G15" s="7" t="s">
        <v>18</v>
      </c>
      <c r="H15" s="6">
        <v>1193490496</v>
      </c>
    </row>
    <row r="16" spans="1:10" x14ac:dyDescent="0.2">
      <c r="A16" s="11" t="s">
        <v>58</v>
      </c>
      <c r="B16" s="11" t="s">
        <v>58</v>
      </c>
      <c r="C16" s="11" t="s">
        <v>58</v>
      </c>
      <c r="D16" s="11" t="s">
        <v>59</v>
      </c>
      <c r="E16" s="11" t="s">
        <v>62</v>
      </c>
      <c r="F16" s="11" t="s">
        <v>34</v>
      </c>
      <c r="G16" s="7" t="s">
        <v>24</v>
      </c>
      <c r="H16" s="6">
        <v>231399364</v>
      </c>
    </row>
    <row r="17" spans="1:8" x14ac:dyDescent="0.2">
      <c r="A17" s="11" t="s">
        <v>58</v>
      </c>
      <c r="B17" s="11" t="s">
        <v>58</v>
      </c>
      <c r="C17" s="11" t="s">
        <v>58</v>
      </c>
      <c r="D17" s="11" t="s">
        <v>59</v>
      </c>
      <c r="E17" s="11" t="s">
        <v>63</v>
      </c>
      <c r="F17" s="11" t="s">
        <v>34</v>
      </c>
      <c r="G17" s="7" t="s">
        <v>25</v>
      </c>
      <c r="H17" s="6">
        <v>369162390</v>
      </c>
    </row>
    <row r="18" spans="1:8" x14ac:dyDescent="0.2">
      <c r="A18" s="11" t="s">
        <v>58</v>
      </c>
      <c r="B18" s="11" t="s">
        <v>58</v>
      </c>
      <c r="C18" s="11" t="s">
        <v>58</v>
      </c>
      <c r="D18" s="11" t="s">
        <v>59</v>
      </c>
      <c r="E18" s="11" t="s">
        <v>64</v>
      </c>
      <c r="F18" s="11" t="s">
        <v>34</v>
      </c>
      <c r="G18" s="7" t="s">
        <v>40</v>
      </c>
      <c r="H18" s="6">
        <v>4301318674</v>
      </c>
    </row>
    <row r="19" spans="1:8" x14ac:dyDescent="0.2">
      <c r="A19" s="11" t="s">
        <v>58</v>
      </c>
      <c r="B19" s="11" t="s">
        <v>58</v>
      </c>
      <c r="C19" s="11" t="s">
        <v>58</v>
      </c>
      <c r="D19" s="11" t="s">
        <v>59</v>
      </c>
      <c r="E19" s="11" t="s">
        <v>65</v>
      </c>
      <c r="F19" s="11" t="s">
        <v>34</v>
      </c>
      <c r="G19" s="7" t="s">
        <v>21</v>
      </c>
      <c r="H19" s="6">
        <v>3041595133</v>
      </c>
    </row>
    <row r="20" spans="1:8" x14ac:dyDescent="0.2">
      <c r="A20" s="11" t="s">
        <v>58</v>
      </c>
      <c r="B20" s="11" t="s">
        <v>58</v>
      </c>
      <c r="C20" s="11" t="s">
        <v>58</v>
      </c>
      <c r="D20" s="11" t="s">
        <v>59</v>
      </c>
      <c r="E20" s="11" t="s">
        <v>66</v>
      </c>
      <c r="F20" s="11" t="s">
        <v>34</v>
      </c>
      <c r="G20" s="7" t="s">
        <v>41</v>
      </c>
      <c r="H20" s="6">
        <v>452921795</v>
      </c>
    </row>
    <row r="21" spans="1:8" x14ac:dyDescent="0.2">
      <c r="A21" s="11" t="s">
        <v>58</v>
      </c>
      <c r="B21" s="11" t="s">
        <v>58</v>
      </c>
      <c r="C21" s="11" t="s">
        <v>58</v>
      </c>
      <c r="D21" s="11" t="s">
        <v>59</v>
      </c>
      <c r="E21" s="11" t="s">
        <v>67</v>
      </c>
      <c r="F21" s="11" t="s">
        <v>34</v>
      </c>
      <c r="G21" s="7" t="s">
        <v>27</v>
      </c>
      <c r="H21" s="6">
        <v>10162409556</v>
      </c>
    </row>
    <row r="22" spans="1:8" x14ac:dyDescent="0.2">
      <c r="A22" s="11" t="s">
        <v>58</v>
      </c>
      <c r="B22" s="11" t="s">
        <v>58</v>
      </c>
      <c r="C22" s="11" t="s">
        <v>58</v>
      </c>
      <c r="D22" s="11" t="s">
        <v>59</v>
      </c>
      <c r="E22" s="11" t="s">
        <v>68</v>
      </c>
      <c r="F22" s="11" t="s">
        <v>34</v>
      </c>
      <c r="G22" s="7" t="s">
        <v>26</v>
      </c>
      <c r="H22" s="6">
        <v>5085112094</v>
      </c>
    </row>
    <row r="23" spans="1:8" x14ac:dyDescent="0.2">
      <c r="A23" s="10" t="s">
        <v>58</v>
      </c>
      <c r="B23" s="10" t="s">
        <v>58</v>
      </c>
      <c r="C23" s="10" t="s">
        <v>58</v>
      </c>
      <c r="D23" s="10" t="s">
        <v>60</v>
      </c>
      <c r="E23" s="11"/>
      <c r="F23" s="11"/>
      <c r="G23" s="4" t="s">
        <v>42</v>
      </c>
      <c r="H23" s="5">
        <f>SUM(H24:H26)</f>
        <v>8616534234</v>
      </c>
    </row>
    <row r="24" spans="1:8" x14ac:dyDescent="0.2">
      <c r="A24" s="11" t="s">
        <v>58</v>
      </c>
      <c r="B24" s="11" t="s">
        <v>58</v>
      </c>
      <c r="C24" s="11" t="s">
        <v>58</v>
      </c>
      <c r="D24" s="11" t="s">
        <v>60</v>
      </c>
      <c r="E24" s="11" t="s">
        <v>66</v>
      </c>
      <c r="F24" s="11" t="s">
        <v>34</v>
      </c>
      <c r="G24" s="7" t="s">
        <v>43</v>
      </c>
      <c r="H24" s="6">
        <v>44251919</v>
      </c>
    </row>
    <row r="25" spans="1:8" x14ac:dyDescent="0.2">
      <c r="A25" s="11" t="s">
        <v>58</v>
      </c>
      <c r="B25" s="11" t="s">
        <v>58</v>
      </c>
      <c r="C25" s="11" t="s">
        <v>58</v>
      </c>
      <c r="D25" s="11" t="s">
        <v>60</v>
      </c>
      <c r="E25" s="11" t="s">
        <v>69</v>
      </c>
      <c r="F25" s="11" t="s">
        <v>34</v>
      </c>
      <c r="G25" s="7" t="s">
        <v>23</v>
      </c>
      <c r="H25" s="6">
        <v>39738673</v>
      </c>
    </row>
    <row r="26" spans="1:8" x14ac:dyDescent="0.2">
      <c r="A26" s="11" t="s">
        <v>58</v>
      </c>
      <c r="B26" s="11" t="s">
        <v>58</v>
      </c>
      <c r="C26" s="11" t="s">
        <v>58</v>
      </c>
      <c r="D26" s="11" t="s">
        <v>60</v>
      </c>
      <c r="E26" s="11" t="s">
        <v>70</v>
      </c>
      <c r="F26" s="11" t="s">
        <v>34</v>
      </c>
      <c r="G26" s="7" t="s">
        <v>44</v>
      </c>
      <c r="H26" s="6">
        <v>8532543642</v>
      </c>
    </row>
    <row r="27" spans="1:8" x14ac:dyDescent="0.2">
      <c r="A27" s="10" t="s">
        <v>58</v>
      </c>
      <c r="B27" s="10" t="s">
        <v>58</v>
      </c>
      <c r="C27" s="10" t="s">
        <v>71</v>
      </c>
      <c r="D27" s="11"/>
      <c r="E27" s="11"/>
      <c r="F27" s="11"/>
      <c r="G27" s="4" t="s">
        <v>76</v>
      </c>
      <c r="H27" s="5">
        <f>SUM(H28:H34)</f>
        <v>48466400000</v>
      </c>
    </row>
    <row r="28" spans="1:8" x14ac:dyDescent="0.2">
      <c r="A28" s="11" t="s">
        <v>58</v>
      </c>
      <c r="B28" s="11" t="s">
        <v>58</v>
      </c>
      <c r="C28" s="11" t="s">
        <v>71</v>
      </c>
      <c r="D28" s="11" t="s">
        <v>59</v>
      </c>
      <c r="E28" s="11"/>
      <c r="F28" s="11" t="s">
        <v>34</v>
      </c>
      <c r="G28" s="7" t="s">
        <v>45</v>
      </c>
      <c r="H28" s="6">
        <v>13663890226</v>
      </c>
    </row>
    <row r="29" spans="1:8" x14ac:dyDescent="0.2">
      <c r="A29" s="11" t="s">
        <v>58</v>
      </c>
      <c r="B29" s="11" t="s">
        <v>58</v>
      </c>
      <c r="C29" s="11" t="s">
        <v>71</v>
      </c>
      <c r="D29" s="11" t="s">
        <v>60</v>
      </c>
      <c r="E29" s="11"/>
      <c r="F29" s="11" t="s">
        <v>34</v>
      </c>
      <c r="G29" s="7" t="s">
        <v>46</v>
      </c>
      <c r="H29" s="6">
        <v>9702269526</v>
      </c>
    </row>
    <row r="30" spans="1:8" x14ac:dyDescent="0.2">
      <c r="A30" s="11" t="s">
        <v>58</v>
      </c>
      <c r="B30" s="11" t="s">
        <v>58</v>
      </c>
      <c r="C30" s="11" t="s">
        <v>71</v>
      </c>
      <c r="D30" s="11" t="s">
        <v>61</v>
      </c>
      <c r="E30" s="11"/>
      <c r="F30" s="11" t="s">
        <v>34</v>
      </c>
      <c r="G30" s="7" t="s">
        <v>47</v>
      </c>
      <c r="H30" s="6">
        <v>11500083775</v>
      </c>
    </row>
    <row r="31" spans="1:8" x14ac:dyDescent="0.2">
      <c r="A31" s="11" t="s">
        <v>58</v>
      </c>
      <c r="B31" s="11" t="s">
        <v>58</v>
      </c>
      <c r="C31" s="11" t="s">
        <v>71</v>
      </c>
      <c r="D31" s="11" t="s">
        <v>62</v>
      </c>
      <c r="E31" s="10"/>
      <c r="F31" s="11" t="s">
        <v>34</v>
      </c>
      <c r="G31" s="7" t="s">
        <v>48</v>
      </c>
      <c r="H31" s="6">
        <v>4997426026</v>
      </c>
    </row>
    <row r="32" spans="1:8" x14ac:dyDescent="0.2">
      <c r="A32" s="11" t="s">
        <v>58</v>
      </c>
      <c r="B32" s="11" t="s">
        <v>58</v>
      </c>
      <c r="C32" s="11" t="s">
        <v>71</v>
      </c>
      <c r="D32" s="11" t="s">
        <v>63</v>
      </c>
      <c r="E32" s="11"/>
      <c r="F32" s="11" t="s">
        <v>34</v>
      </c>
      <c r="G32" s="7" t="s">
        <v>49</v>
      </c>
      <c r="H32" s="6">
        <v>2240872795</v>
      </c>
    </row>
    <row r="33" spans="1:9" x14ac:dyDescent="0.2">
      <c r="A33" s="11" t="s">
        <v>58</v>
      </c>
      <c r="B33" s="11" t="s">
        <v>58</v>
      </c>
      <c r="C33" s="11" t="s">
        <v>71</v>
      </c>
      <c r="D33" s="11" t="s">
        <v>64</v>
      </c>
      <c r="E33" s="11"/>
      <c r="F33" s="11" t="s">
        <v>34</v>
      </c>
      <c r="G33" s="7" t="s">
        <v>30</v>
      </c>
      <c r="H33" s="6">
        <v>3786215726</v>
      </c>
    </row>
    <row r="34" spans="1:9" x14ac:dyDescent="0.2">
      <c r="A34" s="11" t="s">
        <v>58</v>
      </c>
      <c r="B34" s="11" t="s">
        <v>58</v>
      </c>
      <c r="C34" s="11" t="s">
        <v>71</v>
      </c>
      <c r="D34" s="11" t="s">
        <v>65</v>
      </c>
      <c r="E34" s="11"/>
      <c r="F34" s="11" t="s">
        <v>34</v>
      </c>
      <c r="G34" s="7" t="s">
        <v>31</v>
      </c>
      <c r="H34" s="6">
        <v>2575641926</v>
      </c>
    </row>
    <row r="35" spans="1:9" x14ac:dyDescent="0.2">
      <c r="A35" s="10" t="s">
        <v>58</v>
      </c>
      <c r="B35" s="10" t="s">
        <v>58</v>
      </c>
      <c r="C35" s="10" t="s">
        <v>72</v>
      </c>
      <c r="D35" s="10"/>
      <c r="E35" s="10"/>
      <c r="F35" s="10"/>
      <c r="G35" s="4" t="s">
        <v>50</v>
      </c>
      <c r="H35" s="5">
        <f>+H36+H40+H42+H43+H41</f>
        <v>10017400000</v>
      </c>
    </row>
    <row r="36" spans="1:9" x14ac:dyDescent="0.2">
      <c r="A36" s="10" t="s">
        <v>58</v>
      </c>
      <c r="B36" s="10" t="s">
        <v>58</v>
      </c>
      <c r="C36" s="10" t="s">
        <v>72</v>
      </c>
      <c r="D36" s="10" t="s">
        <v>59</v>
      </c>
      <c r="E36" s="10"/>
      <c r="F36" s="10"/>
      <c r="G36" s="4" t="s">
        <v>51</v>
      </c>
      <c r="H36" s="5">
        <f>SUM(H37:H39)</f>
        <v>8583570056</v>
      </c>
    </row>
    <row r="37" spans="1:9" x14ac:dyDescent="0.2">
      <c r="A37" s="11" t="s">
        <v>58</v>
      </c>
      <c r="B37" s="11" t="s">
        <v>58</v>
      </c>
      <c r="C37" s="11" t="s">
        <v>72</v>
      </c>
      <c r="D37" s="11" t="s">
        <v>59</v>
      </c>
      <c r="E37" s="11" t="s">
        <v>59</v>
      </c>
      <c r="F37" s="11" t="s">
        <v>34</v>
      </c>
      <c r="G37" s="7" t="s">
        <v>52</v>
      </c>
      <c r="H37" s="6">
        <v>7740384876</v>
      </c>
      <c r="I37" s="1"/>
    </row>
    <row r="38" spans="1:9" x14ac:dyDescent="0.2">
      <c r="A38" s="11" t="s">
        <v>58</v>
      </c>
      <c r="B38" s="11" t="s">
        <v>58</v>
      </c>
      <c r="C38" s="11" t="s">
        <v>72</v>
      </c>
      <c r="D38" s="11" t="s">
        <v>59</v>
      </c>
      <c r="E38" s="11" t="s">
        <v>60</v>
      </c>
      <c r="F38" s="11" t="s">
        <v>34</v>
      </c>
      <c r="G38" s="7" t="s">
        <v>29</v>
      </c>
      <c r="H38" s="6">
        <v>283982071</v>
      </c>
    </row>
    <row r="39" spans="1:9" x14ac:dyDescent="0.2">
      <c r="A39" s="11" t="s">
        <v>58</v>
      </c>
      <c r="B39" s="11" t="s">
        <v>58</v>
      </c>
      <c r="C39" s="11" t="s">
        <v>72</v>
      </c>
      <c r="D39" s="11" t="s">
        <v>59</v>
      </c>
      <c r="E39" s="11" t="s">
        <v>61</v>
      </c>
      <c r="F39" s="11" t="s">
        <v>34</v>
      </c>
      <c r="G39" s="7" t="s">
        <v>22</v>
      </c>
      <c r="H39" s="6">
        <v>559203109</v>
      </c>
    </row>
    <row r="40" spans="1:9" x14ac:dyDescent="0.2">
      <c r="A40" s="11" t="s">
        <v>58</v>
      </c>
      <c r="B40" s="11" t="s">
        <v>58</v>
      </c>
      <c r="C40" s="11" t="s">
        <v>72</v>
      </c>
      <c r="D40" s="11" t="s">
        <v>60</v>
      </c>
      <c r="E40" s="11"/>
      <c r="F40" s="11" t="s">
        <v>34</v>
      </c>
      <c r="G40" s="7" t="s">
        <v>19</v>
      </c>
      <c r="H40" s="6">
        <v>303565248</v>
      </c>
    </row>
    <row r="41" spans="1:9" x14ac:dyDescent="0.2">
      <c r="A41" s="11" t="s">
        <v>58</v>
      </c>
      <c r="B41" s="11" t="s">
        <v>58</v>
      </c>
      <c r="C41" s="11" t="s">
        <v>72</v>
      </c>
      <c r="D41" s="11" t="s">
        <v>73</v>
      </c>
      <c r="E41" s="11"/>
      <c r="F41" s="11" t="s">
        <v>34</v>
      </c>
      <c r="G41" s="7" t="s">
        <v>53</v>
      </c>
      <c r="H41" s="6">
        <v>913333956</v>
      </c>
    </row>
    <row r="42" spans="1:9" x14ac:dyDescent="0.2">
      <c r="A42" s="11" t="s">
        <v>58</v>
      </c>
      <c r="B42" s="11" t="s">
        <v>58</v>
      </c>
      <c r="C42" s="11" t="s">
        <v>58</v>
      </c>
      <c r="D42" s="11" t="s">
        <v>74</v>
      </c>
      <c r="E42" s="11"/>
      <c r="F42" s="11" t="s">
        <v>34</v>
      </c>
      <c r="G42" s="7" t="s">
        <v>28</v>
      </c>
      <c r="H42" s="6">
        <v>51801560</v>
      </c>
    </row>
    <row r="43" spans="1:9" x14ac:dyDescent="0.2">
      <c r="A43" s="11" t="s">
        <v>58</v>
      </c>
      <c r="B43" s="11" t="s">
        <v>58</v>
      </c>
      <c r="C43" s="11" t="s">
        <v>58</v>
      </c>
      <c r="D43" s="11" t="s">
        <v>97</v>
      </c>
      <c r="E43" s="11"/>
      <c r="F43" s="11" t="s">
        <v>34</v>
      </c>
      <c r="G43" s="7" t="s">
        <v>98</v>
      </c>
      <c r="H43" s="21">
        <v>165129180</v>
      </c>
      <c r="I43" s="1"/>
    </row>
    <row r="44" spans="1:9" x14ac:dyDescent="0.2">
      <c r="A44" s="9" t="s">
        <v>71</v>
      </c>
      <c r="B44" s="9"/>
      <c r="C44" s="9"/>
      <c r="D44" s="9"/>
      <c r="E44" s="9"/>
      <c r="F44" s="9"/>
      <c r="G44" s="2" t="s">
        <v>32</v>
      </c>
      <c r="H44" s="3">
        <f>+H45+H46+H47</f>
        <v>20787200000</v>
      </c>
    </row>
    <row r="45" spans="1:9" x14ac:dyDescent="0.2">
      <c r="A45" s="9" t="s">
        <v>71</v>
      </c>
      <c r="B45" s="9"/>
      <c r="C45" s="9"/>
      <c r="D45" s="9"/>
      <c r="E45" s="9"/>
      <c r="F45" s="9" t="s">
        <v>34</v>
      </c>
      <c r="G45" s="2" t="s">
        <v>32</v>
      </c>
      <c r="H45" s="3">
        <f>+H48+H52</f>
        <v>19982600000</v>
      </c>
    </row>
    <row r="46" spans="1:9" x14ac:dyDescent="0.2">
      <c r="A46" s="9" t="s">
        <v>71</v>
      </c>
      <c r="B46" s="9"/>
      <c r="C46" s="9"/>
      <c r="D46" s="9"/>
      <c r="E46" s="9"/>
      <c r="F46" s="9" t="s">
        <v>56</v>
      </c>
      <c r="G46" s="2" t="s">
        <v>32</v>
      </c>
      <c r="H46" s="3">
        <f>+H53</f>
        <v>672500000</v>
      </c>
    </row>
    <row r="47" spans="1:9" x14ac:dyDescent="0.2">
      <c r="A47" s="9" t="s">
        <v>71</v>
      </c>
      <c r="B47" s="9"/>
      <c r="C47" s="9"/>
      <c r="D47" s="9"/>
      <c r="E47" s="9"/>
      <c r="F47" s="9" t="s">
        <v>124</v>
      </c>
      <c r="G47" s="2" t="s">
        <v>32</v>
      </c>
      <c r="H47" s="3">
        <f>+H54</f>
        <v>132100000</v>
      </c>
    </row>
    <row r="48" spans="1:9" x14ac:dyDescent="0.2">
      <c r="A48" s="10" t="s">
        <v>71</v>
      </c>
      <c r="B48" s="10" t="s">
        <v>58</v>
      </c>
      <c r="C48" s="10"/>
      <c r="D48" s="10"/>
      <c r="E48" s="10"/>
      <c r="F48" s="10" t="s">
        <v>34</v>
      </c>
      <c r="G48" s="20" t="s">
        <v>54</v>
      </c>
      <c r="H48" s="5">
        <f>SUM(H49:H51)</f>
        <v>437800000</v>
      </c>
    </row>
    <row r="49" spans="1:8" ht="21" x14ac:dyDescent="0.2">
      <c r="A49" s="11" t="s">
        <v>71</v>
      </c>
      <c r="B49" s="11" t="s">
        <v>58</v>
      </c>
      <c r="C49" s="11" t="s">
        <v>58</v>
      </c>
      <c r="D49" s="11" t="s">
        <v>61</v>
      </c>
      <c r="E49" s="11" t="s">
        <v>66</v>
      </c>
      <c r="F49" s="11" t="s">
        <v>34</v>
      </c>
      <c r="G49" s="7" t="s">
        <v>99</v>
      </c>
      <c r="H49" s="6">
        <v>100000000</v>
      </c>
    </row>
    <row r="50" spans="1:8" x14ac:dyDescent="0.2">
      <c r="A50" s="11" t="s">
        <v>71</v>
      </c>
      <c r="B50" s="11" t="s">
        <v>58</v>
      </c>
      <c r="C50" s="11" t="s">
        <v>58</v>
      </c>
      <c r="D50" s="11" t="s">
        <v>62</v>
      </c>
      <c r="E50" s="11" t="s">
        <v>61</v>
      </c>
      <c r="F50" s="11" t="s">
        <v>34</v>
      </c>
      <c r="G50" s="7" t="s">
        <v>100</v>
      </c>
      <c r="H50" s="6">
        <v>327800000</v>
      </c>
    </row>
    <row r="51" spans="1:8" x14ac:dyDescent="0.2">
      <c r="A51" s="11" t="s">
        <v>71</v>
      </c>
      <c r="B51" s="11" t="s">
        <v>58</v>
      </c>
      <c r="C51" s="11" t="s">
        <v>58</v>
      </c>
      <c r="D51" s="11" t="s">
        <v>62</v>
      </c>
      <c r="E51" s="11" t="s">
        <v>65</v>
      </c>
      <c r="F51" s="11" t="s">
        <v>34</v>
      </c>
      <c r="G51" s="7" t="s">
        <v>102</v>
      </c>
      <c r="H51" s="6">
        <v>10000000</v>
      </c>
    </row>
    <row r="52" spans="1:8" x14ac:dyDescent="0.2">
      <c r="A52" s="10" t="s">
        <v>71</v>
      </c>
      <c r="B52" s="10" t="s">
        <v>71</v>
      </c>
      <c r="C52" s="10"/>
      <c r="D52" s="10"/>
      <c r="E52" s="10"/>
      <c r="F52" s="10" t="s">
        <v>34</v>
      </c>
      <c r="G52" s="20" t="s">
        <v>55</v>
      </c>
      <c r="H52" s="5">
        <f>SUM(H55:H97)-H81-H82</f>
        <v>19544800000</v>
      </c>
    </row>
    <row r="53" spans="1:8" x14ac:dyDescent="0.2">
      <c r="A53" s="10" t="s">
        <v>71</v>
      </c>
      <c r="B53" s="10" t="s">
        <v>71</v>
      </c>
      <c r="C53" s="10"/>
      <c r="D53" s="10"/>
      <c r="E53" s="10"/>
      <c r="F53" s="10" t="s">
        <v>56</v>
      </c>
      <c r="G53" s="4" t="s">
        <v>55</v>
      </c>
      <c r="H53" s="5">
        <f>+H81</f>
        <v>672500000</v>
      </c>
    </row>
    <row r="54" spans="1:8" x14ac:dyDescent="0.2">
      <c r="A54" s="10" t="s">
        <v>71</v>
      </c>
      <c r="B54" s="10" t="s">
        <v>71</v>
      </c>
      <c r="C54" s="10"/>
      <c r="D54" s="10"/>
      <c r="E54" s="10"/>
      <c r="F54" s="10" t="s">
        <v>124</v>
      </c>
      <c r="G54" s="4" t="s">
        <v>55</v>
      </c>
      <c r="H54" s="5">
        <f>+H82</f>
        <v>132100000</v>
      </c>
    </row>
    <row r="55" spans="1:8" x14ac:dyDescent="0.2">
      <c r="A55" s="11" t="s">
        <v>71</v>
      </c>
      <c r="B55" s="11" t="s">
        <v>71</v>
      </c>
      <c r="C55" s="11" t="s">
        <v>58</v>
      </c>
      <c r="D55" s="11" t="s">
        <v>59</v>
      </c>
      <c r="E55" s="11" t="s">
        <v>63</v>
      </c>
      <c r="F55" s="11" t="s">
        <v>34</v>
      </c>
      <c r="G55" s="7" t="s">
        <v>103</v>
      </c>
      <c r="H55" s="6">
        <v>800000</v>
      </c>
    </row>
    <row r="56" spans="1:8" x14ac:dyDescent="0.2">
      <c r="A56" s="11" t="s">
        <v>71</v>
      </c>
      <c r="B56" s="11" t="s">
        <v>71</v>
      </c>
      <c r="C56" s="11" t="s">
        <v>58</v>
      </c>
      <c r="D56" s="11" t="s">
        <v>59</v>
      </c>
      <c r="E56" s="11" t="s">
        <v>64</v>
      </c>
      <c r="F56" s="11" t="s">
        <v>34</v>
      </c>
      <c r="G56" s="7" t="s">
        <v>140</v>
      </c>
      <c r="H56" s="6">
        <v>20000</v>
      </c>
    </row>
    <row r="57" spans="1:8" ht="21" x14ac:dyDescent="0.2">
      <c r="A57" s="11" t="s">
        <v>71</v>
      </c>
      <c r="B57" s="11" t="s">
        <v>71</v>
      </c>
      <c r="C57" s="11" t="s">
        <v>58</v>
      </c>
      <c r="D57" s="11" t="s">
        <v>60</v>
      </c>
      <c r="E57" s="11" t="s">
        <v>61</v>
      </c>
      <c r="F57" s="11" t="s">
        <v>34</v>
      </c>
      <c r="G57" s="7" t="s">
        <v>141</v>
      </c>
      <c r="H57" s="6">
        <v>20070000</v>
      </c>
    </row>
    <row r="58" spans="1:8" x14ac:dyDescent="0.2">
      <c r="A58" s="11" t="s">
        <v>71</v>
      </c>
      <c r="B58" s="11" t="s">
        <v>71</v>
      </c>
      <c r="C58" s="11" t="s">
        <v>58</v>
      </c>
      <c r="D58" s="11" t="s">
        <v>60</v>
      </c>
      <c r="E58" s="11" t="s">
        <v>66</v>
      </c>
      <c r="F58" s="11" t="s">
        <v>34</v>
      </c>
      <c r="G58" s="7" t="s">
        <v>104</v>
      </c>
      <c r="H58" s="6">
        <v>350000000</v>
      </c>
    </row>
    <row r="59" spans="1:8" x14ac:dyDescent="0.2">
      <c r="A59" s="11" t="s">
        <v>71</v>
      </c>
      <c r="B59" s="11" t="s">
        <v>71</v>
      </c>
      <c r="C59" s="11" t="s">
        <v>58</v>
      </c>
      <c r="D59" s="11" t="s">
        <v>61</v>
      </c>
      <c r="E59" s="11" t="s">
        <v>59</v>
      </c>
      <c r="F59" s="11" t="s">
        <v>34</v>
      </c>
      <c r="G59" s="7" t="s">
        <v>105</v>
      </c>
      <c r="H59" s="6">
        <v>2400000</v>
      </c>
    </row>
    <row r="60" spans="1:8" ht="21" x14ac:dyDescent="0.2">
      <c r="A60" s="11" t="s">
        <v>71</v>
      </c>
      <c r="B60" s="11" t="s">
        <v>71</v>
      </c>
      <c r="C60" s="11" t="s">
        <v>58</v>
      </c>
      <c r="D60" s="11" t="s">
        <v>61</v>
      </c>
      <c r="E60" s="11" t="s">
        <v>60</v>
      </c>
      <c r="F60" s="11" t="s">
        <v>34</v>
      </c>
      <c r="G60" s="7" t="s">
        <v>106</v>
      </c>
      <c r="H60" s="6">
        <v>7200000</v>
      </c>
    </row>
    <row r="61" spans="1:8" ht="21" x14ac:dyDescent="0.2">
      <c r="A61" s="11" t="s">
        <v>71</v>
      </c>
      <c r="B61" s="11" t="s">
        <v>71</v>
      </c>
      <c r="C61" s="11" t="s">
        <v>58</v>
      </c>
      <c r="D61" s="11" t="s">
        <v>61</v>
      </c>
      <c r="E61" s="11" t="s">
        <v>61</v>
      </c>
      <c r="F61" s="11" t="s">
        <v>34</v>
      </c>
      <c r="G61" s="7" t="s">
        <v>107</v>
      </c>
      <c r="H61" s="6">
        <v>203655964</v>
      </c>
    </row>
    <row r="62" spans="1:8" x14ac:dyDescent="0.2">
      <c r="A62" s="11" t="s">
        <v>71</v>
      </c>
      <c r="B62" s="11" t="s">
        <v>71</v>
      </c>
      <c r="C62" s="11" t="s">
        <v>58</v>
      </c>
      <c r="D62" s="11" t="s">
        <v>61</v>
      </c>
      <c r="E62" s="11" t="s">
        <v>62</v>
      </c>
      <c r="F62" s="11" t="s">
        <v>34</v>
      </c>
      <c r="G62" s="7" t="s">
        <v>108</v>
      </c>
      <c r="H62" s="6">
        <v>20820000</v>
      </c>
    </row>
    <row r="63" spans="1:8" ht="21" x14ac:dyDescent="0.2">
      <c r="A63" s="11" t="s">
        <v>71</v>
      </c>
      <c r="B63" s="11" t="s">
        <v>71</v>
      </c>
      <c r="C63" s="11" t="s">
        <v>58</v>
      </c>
      <c r="D63" s="11" t="s">
        <v>61</v>
      </c>
      <c r="E63" s="11" t="s">
        <v>63</v>
      </c>
      <c r="F63" s="11" t="s">
        <v>34</v>
      </c>
      <c r="G63" s="7" t="s">
        <v>109</v>
      </c>
      <c r="H63" s="6">
        <v>13205000</v>
      </c>
    </row>
    <row r="64" spans="1:8" x14ac:dyDescent="0.2">
      <c r="A64" s="11" t="s">
        <v>71</v>
      </c>
      <c r="B64" s="11" t="s">
        <v>71</v>
      </c>
      <c r="C64" s="11" t="s">
        <v>58</v>
      </c>
      <c r="D64" s="11" t="s">
        <v>61</v>
      </c>
      <c r="E64" s="11" t="s">
        <v>64</v>
      </c>
      <c r="F64" s="11" t="s">
        <v>34</v>
      </c>
      <c r="G64" s="7" t="s">
        <v>110</v>
      </c>
      <c r="H64" s="6">
        <v>39467000</v>
      </c>
    </row>
    <row r="65" spans="1:8" x14ac:dyDescent="0.2">
      <c r="A65" s="11" t="s">
        <v>71</v>
      </c>
      <c r="B65" s="11" t="s">
        <v>71</v>
      </c>
      <c r="C65" s="11" t="s">
        <v>58</v>
      </c>
      <c r="D65" s="11" t="s">
        <v>61</v>
      </c>
      <c r="E65" s="11" t="s">
        <v>65</v>
      </c>
      <c r="F65" s="11" t="s">
        <v>34</v>
      </c>
      <c r="G65" s="7" t="s">
        <v>111</v>
      </c>
      <c r="H65" s="6">
        <v>7964000</v>
      </c>
    </row>
    <row r="66" spans="1:8" x14ac:dyDescent="0.2">
      <c r="A66" s="11" t="s">
        <v>71</v>
      </c>
      <c r="B66" s="11" t="s">
        <v>71</v>
      </c>
      <c r="C66" s="11" t="s">
        <v>58</v>
      </c>
      <c r="D66" s="11" t="s">
        <v>61</v>
      </c>
      <c r="E66" s="11" t="s">
        <v>66</v>
      </c>
      <c r="F66" s="11" t="s">
        <v>34</v>
      </c>
      <c r="G66" s="7" t="s">
        <v>112</v>
      </c>
      <c r="H66" s="6">
        <v>1946000</v>
      </c>
    </row>
    <row r="67" spans="1:8" x14ac:dyDescent="0.2">
      <c r="A67" s="11" t="s">
        <v>71</v>
      </c>
      <c r="B67" s="11" t="s">
        <v>71</v>
      </c>
      <c r="C67" s="11" t="s">
        <v>58</v>
      </c>
      <c r="D67" s="11" t="s">
        <v>62</v>
      </c>
      <c r="E67" s="11" t="s">
        <v>59</v>
      </c>
      <c r="F67" s="11" t="s">
        <v>34</v>
      </c>
      <c r="G67" s="7" t="s">
        <v>113</v>
      </c>
      <c r="H67" s="6">
        <v>10047000</v>
      </c>
    </row>
    <row r="68" spans="1:8" x14ac:dyDescent="0.2">
      <c r="A68" s="11" t="s">
        <v>71</v>
      </c>
      <c r="B68" s="11" t="s">
        <v>71</v>
      </c>
      <c r="C68" s="11" t="s">
        <v>58</v>
      </c>
      <c r="D68" s="11" t="s">
        <v>62</v>
      </c>
      <c r="E68" s="11" t="s">
        <v>60</v>
      </c>
      <c r="F68" s="11" t="s">
        <v>34</v>
      </c>
      <c r="G68" s="7" t="s">
        <v>114</v>
      </c>
      <c r="H68" s="6">
        <v>26455000</v>
      </c>
    </row>
    <row r="69" spans="1:8" x14ac:dyDescent="0.2">
      <c r="A69" s="11" t="s">
        <v>71</v>
      </c>
      <c r="B69" s="11" t="s">
        <v>71</v>
      </c>
      <c r="C69" s="11" t="s">
        <v>58</v>
      </c>
      <c r="D69" s="11" t="s">
        <v>62</v>
      </c>
      <c r="E69" s="11" t="s">
        <v>61</v>
      </c>
      <c r="F69" s="11" t="s">
        <v>34</v>
      </c>
      <c r="G69" s="7" t="s">
        <v>100</v>
      </c>
      <c r="H69" s="6">
        <v>76652850</v>
      </c>
    </row>
    <row r="70" spans="1:8" x14ac:dyDescent="0.2">
      <c r="A70" s="11" t="s">
        <v>71</v>
      </c>
      <c r="B70" s="11" t="s">
        <v>71</v>
      </c>
      <c r="C70" s="11" t="s">
        <v>58</v>
      </c>
      <c r="D70" s="11" t="s">
        <v>62</v>
      </c>
      <c r="E70" s="11" t="s">
        <v>62</v>
      </c>
      <c r="F70" s="11" t="s">
        <v>34</v>
      </c>
      <c r="G70" s="7" t="s">
        <v>101</v>
      </c>
      <c r="H70" s="6">
        <v>2150000</v>
      </c>
    </row>
    <row r="71" spans="1:8" x14ac:dyDescent="0.2">
      <c r="A71" s="11" t="s">
        <v>71</v>
      </c>
      <c r="B71" s="11" t="s">
        <v>71</v>
      </c>
      <c r="C71" s="11" t="s">
        <v>58</v>
      </c>
      <c r="D71" s="11" t="s">
        <v>62</v>
      </c>
      <c r="E71" s="11" t="s">
        <v>63</v>
      </c>
      <c r="F71" s="11" t="s">
        <v>34</v>
      </c>
      <c r="G71" s="7" t="s">
        <v>115</v>
      </c>
      <c r="H71" s="6">
        <v>6000000</v>
      </c>
    </row>
    <row r="72" spans="1:8" x14ac:dyDescent="0.2">
      <c r="A72" s="11" t="s">
        <v>71</v>
      </c>
      <c r="B72" s="11" t="s">
        <v>71</v>
      </c>
      <c r="C72" s="11" t="s">
        <v>58</v>
      </c>
      <c r="D72" s="11" t="s">
        <v>62</v>
      </c>
      <c r="E72" s="11" t="s">
        <v>64</v>
      </c>
      <c r="F72" s="11" t="s">
        <v>34</v>
      </c>
      <c r="G72" s="7" t="s">
        <v>116</v>
      </c>
      <c r="H72" s="6">
        <v>33027000</v>
      </c>
    </row>
    <row r="73" spans="1:8" x14ac:dyDescent="0.2">
      <c r="A73" s="11" t="s">
        <v>71</v>
      </c>
      <c r="B73" s="11" t="s">
        <v>71</v>
      </c>
      <c r="C73" s="11" t="s">
        <v>58</v>
      </c>
      <c r="D73" s="11" t="s">
        <v>62</v>
      </c>
      <c r="E73" s="11" t="s">
        <v>65</v>
      </c>
      <c r="F73" s="11" t="s">
        <v>34</v>
      </c>
      <c r="G73" s="7" t="s">
        <v>117</v>
      </c>
      <c r="H73" s="6">
        <v>3080000</v>
      </c>
    </row>
    <row r="74" spans="1:8" x14ac:dyDescent="0.2">
      <c r="A74" s="11" t="s">
        <v>71</v>
      </c>
      <c r="B74" s="11" t="s">
        <v>71</v>
      </c>
      <c r="C74" s="11" t="s">
        <v>58</v>
      </c>
      <c r="D74" s="11" t="s">
        <v>62</v>
      </c>
      <c r="E74" s="11" t="s">
        <v>66</v>
      </c>
      <c r="F74" s="11" t="s">
        <v>34</v>
      </c>
      <c r="G74" s="7" t="s">
        <v>142</v>
      </c>
      <c r="H74" s="6">
        <v>4100000</v>
      </c>
    </row>
    <row r="75" spans="1:8" x14ac:dyDescent="0.2">
      <c r="A75" s="11" t="s">
        <v>71</v>
      </c>
      <c r="B75" s="11" t="s">
        <v>71</v>
      </c>
      <c r="C75" s="11" t="s">
        <v>71</v>
      </c>
      <c r="D75" s="11" t="s">
        <v>63</v>
      </c>
      <c r="E75" s="11" t="s">
        <v>62</v>
      </c>
      <c r="F75" s="11" t="s">
        <v>34</v>
      </c>
      <c r="G75" s="7" t="s">
        <v>118</v>
      </c>
      <c r="H75" s="6">
        <v>351465000</v>
      </c>
    </row>
    <row r="76" spans="1:8" x14ac:dyDescent="0.2">
      <c r="A76" s="11" t="s">
        <v>71</v>
      </c>
      <c r="B76" s="11" t="s">
        <v>71</v>
      </c>
      <c r="C76" s="11" t="s">
        <v>71</v>
      </c>
      <c r="D76" s="11" t="s">
        <v>64</v>
      </c>
      <c r="E76" s="11" t="s">
        <v>61</v>
      </c>
      <c r="F76" s="11" t="s">
        <v>34</v>
      </c>
      <c r="G76" s="7" t="s">
        <v>119</v>
      </c>
      <c r="H76" s="6">
        <v>14000000</v>
      </c>
    </row>
    <row r="77" spans="1:8" x14ac:dyDescent="0.2">
      <c r="A77" s="11" t="s">
        <v>71</v>
      </c>
      <c r="B77" s="11" t="s">
        <v>71</v>
      </c>
      <c r="C77" s="11" t="s">
        <v>71</v>
      </c>
      <c r="D77" s="11" t="s">
        <v>64</v>
      </c>
      <c r="E77" s="11" t="s">
        <v>62</v>
      </c>
      <c r="F77" s="11" t="s">
        <v>34</v>
      </c>
      <c r="G77" s="7" t="s">
        <v>120</v>
      </c>
      <c r="H77" s="6">
        <v>220800200</v>
      </c>
    </row>
    <row r="78" spans="1:8" x14ac:dyDescent="0.2">
      <c r="A78" s="11" t="s">
        <v>71</v>
      </c>
      <c r="B78" s="11" t="s">
        <v>71</v>
      </c>
      <c r="C78" s="11" t="s">
        <v>71</v>
      </c>
      <c r="D78" s="11" t="s">
        <v>64</v>
      </c>
      <c r="E78" s="11" t="s">
        <v>63</v>
      </c>
      <c r="F78" s="11" t="s">
        <v>34</v>
      </c>
      <c r="G78" s="7" t="s">
        <v>121</v>
      </c>
      <c r="H78" s="6">
        <v>106670231</v>
      </c>
    </row>
    <row r="79" spans="1:8" x14ac:dyDescent="0.2">
      <c r="A79" s="11" t="s">
        <v>71</v>
      </c>
      <c r="B79" s="11" t="s">
        <v>71</v>
      </c>
      <c r="C79" s="11" t="s">
        <v>71</v>
      </c>
      <c r="D79" s="11" t="s">
        <v>64</v>
      </c>
      <c r="E79" s="11" t="s">
        <v>66</v>
      </c>
      <c r="F79" s="11" t="s">
        <v>34</v>
      </c>
      <c r="G79" s="7" t="s">
        <v>122</v>
      </c>
      <c r="H79" s="6">
        <v>172643000</v>
      </c>
    </row>
    <row r="80" spans="1:8" ht="21" x14ac:dyDescent="0.2">
      <c r="A80" s="11" t="s">
        <v>71</v>
      </c>
      <c r="B80" s="11" t="s">
        <v>71</v>
      </c>
      <c r="C80" s="11" t="s">
        <v>71</v>
      </c>
      <c r="D80" s="11" t="s">
        <v>64</v>
      </c>
      <c r="E80" s="11" t="s">
        <v>67</v>
      </c>
      <c r="F80" s="11" t="s">
        <v>34</v>
      </c>
      <c r="G80" s="7" t="s">
        <v>123</v>
      </c>
      <c r="H80" s="6">
        <v>2492315882</v>
      </c>
    </row>
    <row r="81" spans="1:8" ht="21" x14ac:dyDescent="0.2">
      <c r="A81" s="11" t="s">
        <v>71</v>
      </c>
      <c r="B81" s="11" t="s">
        <v>71</v>
      </c>
      <c r="C81" s="11" t="s">
        <v>71</v>
      </c>
      <c r="D81" s="11" t="s">
        <v>64</v>
      </c>
      <c r="E81" s="11" t="s">
        <v>67</v>
      </c>
      <c r="F81" s="11" t="s">
        <v>56</v>
      </c>
      <c r="G81" s="7" t="s">
        <v>123</v>
      </c>
      <c r="H81" s="6">
        <v>672500000</v>
      </c>
    </row>
    <row r="82" spans="1:8" ht="21" x14ac:dyDescent="0.2">
      <c r="A82" s="11" t="s">
        <v>71</v>
      </c>
      <c r="B82" s="11" t="s">
        <v>71</v>
      </c>
      <c r="C82" s="11" t="s">
        <v>71</v>
      </c>
      <c r="D82" s="11" t="s">
        <v>64</v>
      </c>
      <c r="E82" s="11" t="s">
        <v>67</v>
      </c>
      <c r="F82" s="11" t="s">
        <v>124</v>
      </c>
      <c r="G82" s="7" t="s">
        <v>123</v>
      </c>
      <c r="H82" s="6">
        <v>132100000</v>
      </c>
    </row>
    <row r="83" spans="1:8" x14ac:dyDescent="0.2">
      <c r="A83" s="11" t="s">
        <v>71</v>
      </c>
      <c r="B83" s="11" t="s">
        <v>71</v>
      </c>
      <c r="C83" s="11" t="s">
        <v>71</v>
      </c>
      <c r="D83" s="11" t="s">
        <v>65</v>
      </c>
      <c r="E83" s="11" t="s">
        <v>59</v>
      </c>
      <c r="F83" s="11" t="s">
        <v>34</v>
      </c>
      <c r="G83" s="7" t="s">
        <v>125</v>
      </c>
      <c r="H83" s="6">
        <v>1939437449</v>
      </c>
    </row>
    <row r="84" spans="1:8" x14ac:dyDescent="0.2">
      <c r="A84" s="11" t="s">
        <v>71</v>
      </c>
      <c r="B84" s="11" t="s">
        <v>71</v>
      </c>
      <c r="C84" s="11" t="s">
        <v>71</v>
      </c>
      <c r="D84" s="11" t="s">
        <v>65</v>
      </c>
      <c r="E84" s="11" t="s">
        <v>60</v>
      </c>
      <c r="F84" s="11" t="s">
        <v>34</v>
      </c>
      <c r="G84" s="7" t="s">
        <v>126</v>
      </c>
      <c r="H84" s="6">
        <v>1029772798</v>
      </c>
    </row>
    <row r="85" spans="1:8" x14ac:dyDescent="0.2">
      <c r="A85" s="11" t="s">
        <v>71</v>
      </c>
      <c r="B85" s="11" t="s">
        <v>71</v>
      </c>
      <c r="C85" s="11" t="s">
        <v>71</v>
      </c>
      <c r="D85" s="11" t="s">
        <v>65</v>
      </c>
      <c r="E85" s="11" t="s">
        <v>61</v>
      </c>
      <c r="F85" s="11" t="s">
        <v>34</v>
      </c>
      <c r="G85" s="7" t="s">
        <v>127</v>
      </c>
      <c r="H85" s="6">
        <v>60000000</v>
      </c>
    </row>
    <row r="86" spans="1:8" x14ac:dyDescent="0.2">
      <c r="A86" s="11" t="s">
        <v>71</v>
      </c>
      <c r="B86" s="11" t="s">
        <v>71</v>
      </c>
      <c r="C86" s="11" t="s">
        <v>71</v>
      </c>
      <c r="D86" s="11" t="s">
        <v>66</v>
      </c>
      <c r="E86" s="11" t="s">
        <v>60</v>
      </c>
      <c r="F86" s="11" t="s">
        <v>34</v>
      </c>
      <c r="G86" s="7" t="s">
        <v>128</v>
      </c>
      <c r="H86" s="6">
        <v>27870000</v>
      </c>
    </row>
    <row r="87" spans="1:8" x14ac:dyDescent="0.2">
      <c r="A87" s="11" t="s">
        <v>71</v>
      </c>
      <c r="B87" s="11" t="s">
        <v>71</v>
      </c>
      <c r="C87" s="11" t="s">
        <v>71</v>
      </c>
      <c r="D87" s="11" t="s">
        <v>66</v>
      </c>
      <c r="E87" s="11" t="s">
        <v>61</v>
      </c>
      <c r="F87" s="11" t="s">
        <v>34</v>
      </c>
      <c r="G87" s="7" t="s">
        <v>129</v>
      </c>
      <c r="H87" s="6">
        <v>49500000</v>
      </c>
    </row>
    <row r="88" spans="1:8" ht="21" x14ac:dyDescent="0.2">
      <c r="A88" s="11" t="s">
        <v>71</v>
      </c>
      <c r="B88" s="11" t="s">
        <v>71</v>
      </c>
      <c r="C88" s="11" t="s">
        <v>71</v>
      </c>
      <c r="D88" s="11" t="s">
        <v>66</v>
      </c>
      <c r="E88" s="11" t="s">
        <v>62</v>
      </c>
      <c r="F88" s="11" t="s">
        <v>34</v>
      </c>
      <c r="G88" s="7" t="s">
        <v>130</v>
      </c>
      <c r="H88" s="6">
        <v>459300000</v>
      </c>
    </row>
    <row r="89" spans="1:8" x14ac:dyDescent="0.2">
      <c r="A89" s="11" t="s">
        <v>71</v>
      </c>
      <c r="B89" s="11" t="s">
        <v>71</v>
      </c>
      <c r="C89" s="11" t="s">
        <v>71</v>
      </c>
      <c r="D89" s="11" t="s">
        <v>66</v>
      </c>
      <c r="E89" s="11" t="s">
        <v>63</v>
      </c>
      <c r="F89" s="11" t="s">
        <v>34</v>
      </c>
      <c r="G89" s="7" t="s">
        <v>131</v>
      </c>
      <c r="H89" s="6">
        <v>10101450713</v>
      </c>
    </row>
    <row r="90" spans="1:8" ht="21" x14ac:dyDescent="0.2">
      <c r="A90" s="11" t="s">
        <v>71</v>
      </c>
      <c r="B90" s="11" t="s">
        <v>71</v>
      </c>
      <c r="C90" s="11" t="s">
        <v>71</v>
      </c>
      <c r="D90" s="11" t="s">
        <v>66</v>
      </c>
      <c r="E90" s="11" t="s">
        <v>65</v>
      </c>
      <c r="F90" s="11" t="s">
        <v>34</v>
      </c>
      <c r="G90" s="7" t="s">
        <v>132</v>
      </c>
      <c r="H90" s="6">
        <v>171003033</v>
      </c>
    </row>
    <row r="91" spans="1:8" ht="21" x14ac:dyDescent="0.2">
      <c r="A91" s="11" t="s">
        <v>71</v>
      </c>
      <c r="B91" s="11" t="s">
        <v>71</v>
      </c>
      <c r="C91" s="11" t="s">
        <v>71</v>
      </c>
      <c r="D91" s="11" t="s">
        <v>66</v>
      </c>
      <c r="E91" s="11" t="s">
        <v>66</v>
      </c>
      <c r="F91" s="11" t="s">
        <v>34</v>
      </c>
      <c r="G91" s="7" t="s">
        <v>143</v>
      </c>
      <c r="H91" s="6">
        <v>150000</v>
      </c>
    </row>
    <row r="92" spans="1:8" ht="21" x14ac:dyDescent="0.2">
      <c r="A92" s="11" t="s">
        <v>71</v>
      </c>
      <c r="B92" s="11" t="s">
        <v>71</v>
      </c>
      <c r="C92" s="11" t="s">
        <v>71</v>
      </c>
      <c r="D92" s="11" t="s">
        <v>66</v>
      </c>
      <c r="E92" s="11" t="s">
        <v>67</v>
      </c>
      <c r="F92" s="11" t="s">
        <v>34</v>
      </c>
      <c r="G92" s="7" t="s">
        <v>133</v>
      </c>
      <c r="H92" s="6">
        <v>980000</v>
      </c>
    </row>
    <row r="93" spans="1:8" x14ac:dyDescent="0.2">
      <c r="A93" s="11" t="s">
        <v>71</v>
      </c>
      <c r="B93" s="11" t="s">
        <v>71</v>
      </c>
      <c r="C93" s="11" t="s">
        <v>71</v>
      </c>
      <c r="D93" s="11" t="s">
        <v>67</v>
      </c>
      <c r="E93" s="11" t="s">
        <v>61</v>
      </c>
      <c r="F93" s="11" t="s">
        <v>34</v>
      </c>
      <c r="G93" s="7" t="s">
        <v>134</v>
      </c>
      <c r="H93" s="6">
        <v>51500000</v>
      </c>
    </row>
    <row r="94" spans="1:8" ht="21" x14ac:dyDescent="0.2">
      <c r="A94" s="11" t="s">
        <v>71</v>
      </c>
      <c r="B94" s="11" t="s">
        <v>71</v>
      </c>
      <c r="C94" s="11" t="s">
        <v>71</v>
      </c>
      <c r="D94" s="11" t="s">
        <v>67</v>
      </c>
      <c r="E94" s="11" t="s">
        <v>62</v>
      </c>
      <c r="F94" s="11" t="s">
        <v>34</v>
      </c>
      <c r="G94" s="7" t="s">
        <v>135</v>
      </c>
      <c r="H94" s="6">
        <v>550844000</v>
      </c>
    </row>
    <row r="95" spans="1:8" x14ac:dyDescent="0.2">
      <c r="A95" s="11" t="s">
        <v>71</v>
      </c>
      <c r="B95" s="11" t="s">
        <v>71</v>
      </c>
      <c r="C95" s="11" t="s">
        <v>71</v>
      </c>
      <c r="D95" s="11" t="s">
        <v>67</v>
      </c>
      <c r="E95" s="11" t="s">
        <v>64</v>
      </c>
      <c r="F95" s="11" t="s">
        <v>34</v>
      </c>
      <c r="G95" s="7" t="s">
        <v>136</v>
      </c>
      <c r="H95" s="6">
        <v>408287880</v>
      </c>
    </row>
    <row r="96" spans="1:8" x14ac:dyDescent="0.2">
      <c r="A96" s="11" t="s">
        <v>71</v>
      </c>
      <c r="B96" s="11" t="s">
        <v>71</v>
      </c>
      <c r="C96" s="11" t="s">
        <v>71</v>
      </c>
      <c r="D96" s="11" t="s">
        <v>67</v>
      </c>
      <c r="E96" s="11" t="s">
        <v>65</v>
      </c>
      <c r="F96" s="11" t="s">
        <v>34</v>
      </c>
      <c r="G96" s="7" t="s">
        <v>137</v>
      </c>
      <c r="H96" s="6">
        <v>6500000</v>
      </c>
    </row>
    <row r="97" spans="1:8" x14ac:dyDescent="0.2">
      <c r="A97" s="11" t="s">
        <v>71</v>
      </c>
      <c r="B97" s="11" t="s">
        <v>71</v>
      </c>
      <c r="C97" s="11" t="s">
        <v>71</v>
      </c>
      <c r="D97" s="11" t="s">
        <v>68</v>
      </c>
      <c r="E97" s="11"/>
      <c r="F97" s="11" t="s">
        <v>34</v>
      </c>
      <c r="G97" s="7" t="s">
        <v>78</v>
      </c>
      <c r="H97" s="6">
        <v>501250000</v>
      </c>
    </row>
    <row r="98" spans="1:8" x14ac:dyDescent="0.2">
      <c r="A98" s="9" t="s">
        <v>72</v>
      </c>
      <c r="B98" s="9"/>
      <c r="C98" s="9"/>
      <c r="D98" s="9"/>
      <c r="E98" s="9"/>
      <c r="F98" s="9"/>
      <c r="G98" s="14" t="s">
        <v>35</v>
      </c>
      <c r="H98" s="3">
        <f>+H99+H102+H107</f>
        <v>21407500000</v>
      </c>
    </row>
    <row r="99" spans="1:8" x14ac:dyDescent="0.2">
      <c r="A99" s="10" t="s">
        <v>72</v>
      </c>
      <c r="B99" s="10" t="s">
        <v>72</v>
      </c>
      <c r="C99" s="10"/>
      <c r="D99" s="10"/>
      <c r="E99" s="10"/>
      <c r="F99" s="10"/>
      <c r="G99" s="4" t="s">
        <v>138</v>
      </c>
      <c r="H99" s="5">
        <f>+H100</f>
        <v>20000000000</v>
      </c>
    </row>
    <row r="100" spans="1:8" x14ac:dyDescent="0.2">
      <c r="A100" s="10" t="s">
        <v>72</v>
      </c>
      <c r="B100" s="10" t="s">
        <v>72</v>
      </c>
      <c r="C100" s="10" t="s">
        <v>58</v>
      </c>
      <c r="D100" s="10"/>
      <c r="E100" s="10"/>
      <c r="F100" s="10"/>
      <c r="G100" s="4" t="s">
        <v>81</v>
      </c>
      <c r="H100" s="5">
        <f>+H101</f>
        <v>20000000000</v>
      </c>
    </row>
    <row r="101" spans="1:8" x14ac:dyDescent="0.2">
      <c r="A101" s="11" t="s">
        <v>72</v>
      </c>
      <c r="B101" s="11" t="s">
        <v>72</v>
      </c>
      <c r="C101" s="11" t="s">
        <v>58</v>
      </c>
      <c r="D101" s="11" t="s">
        <v>91</v>
      </c>
      <c r="E101" s="11"/>
      <c r="F101" s="11" t="s">
        <v>34</v>
      </c>
      <c r="G101" s="7" t="s">
        <v>79</v>
      </c>
      <c r="H101" s="6">
        <v>20000000000</v>
      </c>
    </row>
    <row r="102" spans="1:8" x14ac:dyDescent="0.2">
      <c r="A102" s="10" t="s">
        <v>72</v>
      </c>
      <c r="B102" s="10" t="s">
        <v>92</v>
      </c>
      <c r="C102" s="10"/>
      <c r="D102" s="10"/>
      <c r="E102" s="10"/>
      <c r="F102" s="10"/>
      <c r="G102" s="4" t="s">
        <v>80</v>
      </c>
      <c r="H102" s="5">
        <f>+H103</f>
        <v>1126900000</v>
      </c>
    </row>
    <row r="103" spans="1:8" x14ac:dyDescent="0.2">
      <c r="A103" s="10" t="s">
        <v>72</v>
      </c>
      <c r="B103" s="10" t="s">
        <v>92</v>
      </c>
      <c r="C103" s="10" t="s">
        <v>71</v>
      </c>
      <c r="D103" s="10"/>
      <c r="E103" s="10"/>
      <c r="F103" s="10"/>
      <c r="G103" s="4" t="s">
        <v>81</v>
      </c>
      <c r="H103" s="5">
        <f>+H104</f>
        <v>1126900000</v>
      </c>
    </row>
    <row r="104" spans="1:8" x14ac:dyDescent="0.2">
      <c r="A104" s="10" t="s">
        <v>72</v>
      </c>
      <c r="B104" s="10" t="s">
        <v>92</v>
      </c>
      <c r="C104" s="10" t="s">
        <v>71</v>
      </c>
      <c r="D104" s="10" t="s">
        <v>93</v>
      </c>
      <c r="E104" s="10"/>
      <c r="F104" s="10" t="s">
        <v>34</v>
      </c>
      <c r="G104" s="4" t="s">
        <v>96</v>
      </c>
      <c r="H104" s="5">
        <f>+H105+H106</f>
        <v>1126900000</v>
      </c>
    </row>
    <row r="105" spans="1:8" x14ac:dyDescent="0.2">
      <c r="A105" s="11" t="s">
        <v>72</v>
      </c>
      <c r="B105" s="11" t="s">
        <v>92</v>
      </c>
      <c r="C105" s="11" t="s">
        <v>71</v>
      </c>
      <c r="D105" s="11" t="s">
        <v>93</v>
      </c>
      <c r="E105" s="11" t="s">
        <v>57</v>
      </c>
      <c r="F105" s="11" t="s">
        <v>34</v>
      </c>
      <c r="G105" s="7" t="s">
        <v>82</v>
      </c>
      <c r="H105" s="6">
        <v>763400606</v>
      </c>
    </row>
    <row r="106" spans="1:8" x14ac:dyDescent="0.2">
      <c r="A106" s="11" t="s">
        <v>72</v>
      </c>
      <c r="B106" s="11" t="s">
        <v>92</v>
      </c>
      <c r="C106" s="11" t="s">
        <v>71</v>
      </c>
      <c r="D106" s="11" t="s">
        <v>93</v>
      </c>
      <c r="E106" s="11" t="s">
        <v>33</v>
      </c>
      <c r="F106" s="11" t="s">
        <v>34</v>
      </c>
      <c r="G106" s="7" t="s">
        <v>83</v>
      </c>
      <c r="H106" s="6">
        <v>363499394</v>
      </c>
    </row>
    <row r="107" spans="1:8" x14ac:dyDescent="0.2">
      <c r="A107" s="10" t="s">
        <v>72</v>
      </c>
      <c r="B107" s="10" t="s">
        <v>34</v>
      </c>
      <c r="C107" s="10"/>
      <c r="D107" s="10"/>
      <c r="E107" s="10"/>
      <c r="F107" s="10"/>
      <c r="G107" s="4" t="s">
        <v>36</v>
      </c>
      <c r="H107" s="5">
        <f>+H108</f>
        <v>280600000</v>
      </c>
    </row>
    <row r="108" spans="1:8" x14ac:dyDescent="0.2">
      <c r="A108" s="11" t="s">
        <v>72</v>
      </c>
      <c r="B108" s="11" t="s">
        <v>34</v>
      </c>
      <c r="C108" s="11" t="s">
        <v>58</v>
      </c>
      <c r="D108" s="11" t="s">
        <v>59</v>
      </c>
      <c r="E108" s="11"/>
      <c r="F108" s="11"/>
      <c r="G108" s="7" t="s">
        <v>84</v>
      </c>
      <c r="H108" s="6">
        <v>280600000</v>
      </c>
    </row>
    <row r="109" spans="1:8" x14ac:dyDescent="0.2">
      <c r="A109" s="9" t="s">
        <v>95</v>
      </c>
      <c r="B109" s="9"/>
      <c r="C109" s="9"/>
      <c r="D109" s="9"/>
      <c r="E109" s="9"/>
      <c r="F109" s="9"/>
      <c r="G109" s="14" t="s">
        <v>85</v>
      </c>
      <c r="H109" s="3">
        <f>+H110+H113</f>
        <v>891300000</v>
      </c>
    </row>
    <row r="110" spans="1:8" x14ac:dyDescent="0.2">
      <c r="A110" s="10" t="s">
        <v>95</v>
      </c>
      <c r="B110" s="10" t="s">
        <v>58</v>
      </c>
      <c r="C110" s="10"/>
      <c r="D110" s="10"/>
      <c r="E110" s="10"/>
      <c r="F110" s="10" t="s">
        <v>34</v>
      </c>
      <c r="G110" s="4" t="s">
        <v>86</v>
      </c>
      <c r="H110" s="5">
        <f>+H111+H112</f>
        <v>475900000</v>
      </c>
    </row>
    <row r="111" spans="1:8" x14ac:dyDescent="0.2">
      <c r="A111" s="11" t="s">
        <v>95</v>
      </c>
      <c r="B111" s="11" t="s">
        <v>58</v>
      </c>
      <c r="C111" s="11" t="s">
        <v>71</v>
      </c>
      <c r="D111" s="11" t="s">
        <v>59</v>
      </c>
      <c r="E111" s="11"/>
      <c r="F111" s="11" t="s">
        <v>34</v>
      </c>
      <c r="G111" s="7" t="s">
        <v>87</v>
      </c>
      <c r="H111" s="6">
        <v>468400000</v>
      </c>
    </row>
    <row r="112" spans="1:8" x14ac:dyDescent="0.2">
      <c r="A112" s="11" t="s">
        <v>95</v>
      </c>
      <c r="B112" s="11" t="s">
        <v>58</v>
      </c>
      <c r="C112" s="11" t="s">
        <v>71</v>
      </c>
      <c r="D112" s="11" t="s">
        <v>64</v>
      </c>
      <c r="E112" s="11"/>
      <c r="F112" s="11" t="s">
        <v>34</v>
      </c>
      <c r="G112" s="7" t="s">
        <v>88</v>
      </c>
      <c r="H112" s="6">
        <v>7500000</v>
      </c>
    </row>
    <row r="113" spans="1:8" x14ac:dyDescent="0.2">
      <c r="A113" s="10" t="s">
        <v>95</v>
      </c>
      <c r="B113" s="10" t="s">
        <v>92</v>
      </c>
      <c r="C113" s="10"/>
      <c r="D113" s="10"/>
      <c r="E113" s="10"/>
      <c r="F113" s="10"/>
      <c r="G113" s="4" t="s">
        <v>89</v>
      </c>
      <c r="H113" s="5">
        <f>+H114</f>
        <v>415400000</v>
      </c>
    </row>
    <row r="114" spans="1:8" x14ac:dyDescent="0.2">
      <c r="A114" s="11" t="s">
        <v>95</v>
      </c>
      <c r="B114" s="11" t="s">
        <v>92</v>
      </c>
      <c r="C114" s="11" t="s">
        <v>58</v>
      </c>
      <c r="D114" s="11"/>
      <c r="E114" s="11"/>
      <c r="F114" s="11" t="s">
        <v>94</v>
      </c>
      <c r="G114" s="7" t="s">
        <v>90</v>
      </c>
      <c r="H114" s="6">
        <v>415400000</v>
      </c>
    </row>
    <row r="115" spans="1:8" x14ac:dyDescent="0.2">
      <c r="H115" s="1"/>
    </row>
    <row r="116" spans="1:8" x14ac:dyDescent="0.2">
      <c r="A116" s="12" t="s">
        <v>4</v>
      </c>
      <c r="H116" s="1"/>
    </row>
    <row r="117" spans="1:8" x14ac:dyDescent="0.2">
      <c r="A117" s="12" t="s">
        <v>144</v>
      </c>
      <c r="H117" s="1"/>
    </row>
    <row r="118" spans="1:8" x14ac:dyDescent="0.2">
      <c r="A118" s="12" t="s">
        <v>8</v>
      </c>
      <c r="H118" s="1"/>
    </row>
    <row r="119" spans="1:8" x14ac:dyDescent="0.2">
      <c r="A119" s="12" t="s">
        <v>6</v>
      </c>
      <c r="H119" s="1"/>
    </row>
    <row r="120" spans="1:8" x14ac:dyDescent="0.2">
      <c r="A120" s="13" t="s">
        <v>7</v>
      </c>
      <c r="H120" s="1"/>
    </row>
    <row r="121" spans="1:8" x14ac:dyDescent="0.2">
      <c r="H121" s="1"/>
    </row>
    <row r="122" spans="1:8" x14ac:dyDescent="0.2">
      <c r="H122" s="1"/>
    </row>
    <row r="123" spans="1:8" x14ac:dyDescent="0.2">
      <c r="H123" s="1"/>
    </row>
    <row r="124" spans="1:8" x14ac:dyDescent="0.2">
      <c r="H124" s="1"/>
    </row>
    <row r="125" spans="1:8" x14ac:dyDescent="0.2">
      <c r="H125" s="1"/>
    </row>
  </sheetData>
  <mergeCells count="5">
    <mergeCell ref="A2:H2"/>
    <mergeCell ref="A3:H3"/>
    <mergeCell ref="A4:H4"/>
    <mergeCell ref="A6:H6"/>
    <mergeCell ref="A5:H5"/>
  </mergeCells>
  <pageMargins left="0.70866141732283472" right="0.70866141732283472" top="0.74803149606299213" bottom="0.74803149606299213" header="0.31496062992125984" footer="0.31496062992125984"/>
  <pageSetup scale="78" orientation="portrait" r:id="rId1"/>
  <ignoredErrors>
    <ignoredError sqref="B8:E8 A98:F100 A9:F53 F54 A55:F97 A54:E54 A101:F108 A109:F114" numberStoredAsText="1"/>
    <ignoredError sqref="H3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FUNCIONAMIENTO 2021 DESAGREGADO</vt:lpstr>
      <vt:lpstr>'FUNCIONAMIENTO 2021 DESAGREGADO'!Títulos_a_imprimir</vt:lpstr>
    </vt:vector>
  </TitlesOfParts>
  <Company>Instituto Nacional de Medicina Legal y CF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cacuña</dc:creator>
  <cp:lastModifiedBy>Cesar Augusto Acuna Reyes</cp:lastModifiedBy>
  <cp:lastPrinted>2020-02-11T14:16:14Z</cp:lastPrinted>
  <dcterms:created xsi:type="dcterms:W3CDTF">2011-12-15T13:35:07Z</dcterms:created>
  <dcterms:modified xsi:type="dcterms:W3CDTF">2021-01-26T19:13:02Z</dcterms:modified>
</cp:coreProperties>
</file>