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 tabRatio="917"/>
  </bookViews>
  <sheets>
    <sheet name="TOTAL TRIMESTRAL " sheetId="12" r:id="rId1"/>
    <sheet name="Estado Actual de Manifestacion" sheetId="1" r:id="rId2"/>
    <sheet name="Reporte Clasificacion Segun Ser" sheetId="2" r:id="rId3"/>
    <sheet name="Medio de Presentacion" sheetId="3" r:id="rId4"/>
    <sheet name="Origen de Presentacion" sheetId="4" r:id="rId5"/>
    <sheet name="Causas Solicitudes" sheetId="5" r:id="rId6"/>
    <sheet name="Causas Quejas" sheetId="6" r:id="rId7"/>
    <sheet name="Causas Reclamos " sheetId="7" r:id="rId8"/>
    <sheet name="Sugerencias" sheetId="8" r:id="rId9"/>
    <sheet name="Denuncias Anticorrupcion" sheetId="9" r:id="rId10"/>
    <sheet name="Inf Planes de Mejoramiento Quej" sheetId="10" r:id="rId11"/>
    <sheet name="Inf Planes de Mejoramieno Recla" sheetId="11" r:id="rId1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E25" i="12" l="1"/>
  <c r="D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B8" i="12"/>
  <c r="B9" i="12" s="1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B24" i="12" s="1"/>
  <c r="F7" i="12"/>
  <c r="F25" i="12" l="1"/>
  <c r="L30" i="10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L27" i="11" l="1"/>
  <c r="L33" i="10"/>
  <c r="L32" i="10"/>
  <c r="L28" i="10"/>
  <c r="L26" i="10"/>
  <c r="L25" i="10"/>
  <c r="L23" i="10"/>
  <c r="L20" i="10"/>
  <c r="L19" i="10"/>
  <c r="L11" i="10"/>
  <c r="L36" i="10" l="1"/>
  <c r="K25" i="6"/>
  <c r="J25" i="6"/>
  <c r="I25" i="6"/>
  <c r="H25" i="6"/>
  <c r="G25" i="6"/>
  <c r="F25" i="6"/>
  <c r="L24" i="6"/>
  <c r="D25" i="6"/>
  <c r="L7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25" i="6" l="1"/>
  <c r="F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H27" i="7"/>
  <c r="G27" i="7"/>
  <c r="E27" i="7"/>
  <c r="D27" i="7"/>
  <c r="K27" i="7" l="1"/>
  <c r="H26" i="8"/>
  <c r="D26" i="4"/>
  <c r="E26" i="4" l="1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8" i="4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8" i="3"/>
  <c r="I26" i="3"/>
  <c r="H26" i="3"/>
  <c r="G26" i="3"/>
  <c r="F26" i="3"/>
  <c r="E26" i="3"/>
  <c r="J26" i="3" s="1"/>
  <c r="D26" i="3"/>
  <c r="E26" i="2"/>
  <c r="D26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4" l="1"/>
  <c r="F8" i="2"/>
  <c r="F26" i="2" s="1"/>
  <c r="E26" i="1"/>
  <c r="D26" i="1"/>
  <c r="F9" i="1" l="1"/>
  <c r="F26" i="1" l="1"/>
  <c r="B9" i="9" l="1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9" i="8" l="1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10" i="7" l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8" i="6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8" i="5" l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9" i="4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9" i="3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9" i="2" l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</calcChain>
</file>

<file path=xl/sharedStrings.xml><?xml version="1.0" encoding="utf-8"?>
<sst xmlns="http://schemas.openxmlformats.org/spreadsheetml/2006/main" count="409" uniqueCount="104">
  <si>
    <t>SUBDIRECCION DE SERVICIOS FORENSES</t>
  </si>
  <si>
    <t>SUBDIRECCION DE INVESTIGACION CIENTIFICA</t>
  </si>
  <si>
    <t>SUBDIRECCION ADMINISTRATIVA Y FINANCIERA</t>
  </si>
  <si>
    <t>OFICINA DE PLANEACION</t>
  </si>
  <si>
    <t xml:space="preserve">DIRECCION GENERAL </t>
  </si>
  <si>
    <t>SECRETARIA GENERAL</t>
  </si>
  <si>
    <t>OFICINA JURIDICA</t>
  </si>
  <si>
    <t>OFICINA ASESORA DE PERSONAL</t>
  </si>
  <si>
    <t>OFICINA DE CONTROL INTERNO</t>
  </si>
  <si>
    <t>OFICINA DE CONTROL INTERNO DICIPLINARIO</t>
  </si>
  <si>
    <t>REGIONAL BOGOTA</t>
  </si>
  <si>
    <t>REGIONAL NOROCCIDENTE</t>
  </si>
  <si>
    <t>REGIONAL NORORIENTE</t>
  </si>
  <si>
    <t>REGIONAL NORTE</t>
  </si>
  <si>
    <t>REGIONAL OCCIDENTE</t>
  </si>
  <si>
    <t>REGIONAL ORIENTE</t>
  </si>
  <si>
    <t>REGIONAL SUR</t>
  </si>
  <si>
    <t>REGIONAL SUROCCIDENTE</t>
  </si>
  <si>
    <t xml:space="preserve">AREAS DEL INSTITUTO </t>
  </si>
  <si>
    <t>FINALIZADOS</t>
  </si>
  <si>
    <t>PENDIENTES</t>
  </si>
  <si>
    <t>Total</t>
  </si>
  <si>
    <t>AREAS DE INSTITUTO</t>
  </si>
  <si>
    <t>ADMINISTRATIVO</t>
  </si>
  <si>
    <t>FORENSE</t>
  </si>
  <si>
    <t>TOTAL</t>
  </si>
  <si>
    <t>MEDIO DE PRESENTACION</t>
  </si>
  <si>
    <t>CORRESPONDENCIA</t>
  </si>
  <si>
    <t>CORREO ELECTRONICO</t>
  </si>
  <si>
    <t>PERSONAL</t>
  </si>
  <si>
    <t>TELEFONO</t>
  </si>
  <si>
    <t>WEB</t>
  </si>
  <si>
    <t>BUZON</t>
  </si>
  <si>
    <t xml:space="preserve">ORIGEN DE LA PRESENTACION </t>
  </si>
  <si>
    <t>USUARIO INTERNO</t>
  </si>
  <si>
    <t>ACCESO A TRAMITES</t>
  </si>
  <si>
    <t>CERTIFICADOS DE NECROPSIAS</t>
  </si>
  <si>
    <t>INFORMACIÓN SOBRE EXÁMENES MÉDICOS</t>
  </si>
  <si>
    <t>INFORMACIÓN SOBRE PERSONA DESAPARECIDAS</t>
  </si>
  <si>
    <t>INFORMACIÓN SOBRE PERSONA FALLECIDAS</t>
  </si>
  <si>
    <t>INFORMACIÓN SOBRE PRUEBAS DE ADN</t>
  </si>
  <si>
    <t>OTROS</t>
  </si>
  <si>
    <t>SOLICITUD ACCESO A INFORMACIÓN PÚBLICA</t>
  </si>
  <si>
    <t>SOLICITUD DE DATOS ABIERTOS O ESTADÍSTICOS</t>
  </si>
  <si>
    <t xml:space="preserve">SOLICITUD INFORMACION </t>
  </si>
  <si>
    <t>DEMORA EN LOS RESULTADOS</t>
  </si>
  <si>
    <t>INCUMPLIMIENTO DE HORARIO LABORAL</t>
  </si>
  <si>
    <t>INOPORTUNIDAD EN LA ATENCION</t>
  </si>
  <si>
    <t>MALA ATENCION</t>
  </si>
  <si>
    <t>MALTRATO AL USUARIO</t>
  </si>
  <si>
    <t>MALTRATO VERBAL O FISICO</t>
  </si>
  <si>
    <t>OTRA CAUSA</t>
  </si>
  <si>
    <t>AREA DEL INSTITUTO</t>
  </si>
  <si>
    <t>Demora Resultados</t>
  </si>
  <si>
    <t>Falta de Personal</t>
  </si>
  <si>
    <t>Falta elementos en sala de Atencion</t>
  </si>
  <si>
    <t>Solicitud Cita Medico Legal</t>
  </si>
  <si>
    <t>Entre funcionarios INMLCF</t>
  </si>
  <si>
    <t xml:space="preserve">Tramile Irregular </t>
  </si>
  <si>
    <t>Traslado a Otra Entidad</t>
  </si>
  <si>
    <t xml:space="preserve">CAUSAS RECLAMOS </t>
  </si>
  <si>
    <t>Mal Servicio</t>
  </si>
  <si>
    <t>Mas Personal Medico</t>
  </si>
  <si>
    <t>Adecuacion Instalaciones</t>
  </si>
  <si>
    <t>Otras Causas</t>
  </si>
  <si>
    <t>USUARIO EXTERNO</t>
  </si>
  <si>
    <t>IRRESPETO ENTRE COMPAÑEROS</t>
  </si>
  <si>
    <t xml:space="preserve">INSTITUTO NACIONAL DE MEDICINA LEGAL Y CIENCIAS FORENSES </t>
  </si>
  <si>
    <t>ESTADO ACTUAL DE MANIFESTACION</t>
  </si>
  <si>
    <t xml:space="preserve"> CAUSA QUEJAS</t>
  </si>
  <si>
    <t xml:space="preserve"> CLASIFICACION SEGÚN SERVICIO</t>
  </si>
  <si>
    <t>CAUSAS SUGERENCIAS</t>
  </si>
  <si>
    <t>CAUSA DENUNCIA ANTICORRUPCION</t>
  </si>
  <si>
    <t>Etica y Profesionalismo</t>
  </si>
  <si>
    <t>INFORME PLANES DE MEJORAMIENTO QUEJAS</t>
  </si>
  <si>
    <t xml:space="preserve">PLAN DE MEJORAMIENTO </t>
  </si>
  <si>
    <t>PLAN DE MEJORAMIENTO</t>
  </si>
  <si>
    <t>Entre Funcionarios INMLCF</t>
  </si>
  <si>
    <t>INFORMACIÓN SOBRE PORTAFOLIOS DE SERVICIOS</t>
  </si>
  <si>
    <t>Falta mantenimiento Fisico.</t>
  </si>
  <si>
    <t>No hay lugar a tomar medidas correctivas</t>
  </si>
  <si>
    <t>NO HAY LUGAR A TOMAR MEDIDAS CORRECTIVAS</t>
  </si>
  <si>
    <t>SE IMPARTEN INDICACIONES ADMINISTRATIVAS</t>
  </si>
  <si>
    <t xml:space="preserve">NO HAY LUGAR A TOMAR MEDIDAS CORRECTIVAS </t>
  </si>
  <si>
    <t>LLAMADO DE ATENCION VERBAL</t>
  </si>
  <si>
    <t>NO SE HA REALIZADO PLAN DE MEJORAMIENTO</t>
  </si>
  <si>
    <t>NO HAY LUGAR A A TOMAR MEDIDAS CORRECTIVAS</t>
  </si>
  <si>
    <t xml:space="preserve">REITERACION DE ATENCION AMABLE, CORTES Y CLARA Y PRECISA </t>
  </si>
  <si>
    <t xml:space="preserve">NO HAY LUGAR A TOMAR MEDIDAS DE CORRECCION </t>
  </si>
  <si>
    <t xml:space="preserve">REPORTE TERCER TRIMESTRE AÑO 2018 </t>
  </si>
  <si>
    <t xml:space="preserve">No se ha realizado Plan de Mejoramiento por parte del area </t>
  </si>
  <si>
    <t>INFORME PLANES DE MEJORAMIENTO RECLAMOS</t>
  </si>
  <si>
    <t>REPORTE TERCER TRIMESTRE AÑO 2018</t>
  </si>
  <si>
    <t>GRUPO NACIONAL DE COMUNICACIONES Y SERVICIO AL CIUDADANO</t>
  </si>
  <si>
    <t>GRUPO NACIONAL DECOMUNICACIONES Y  SERVICIO AL CIUDADANO</t>
  </si>
  <si>
    <t>GRUPO NACIONAL COMUNICACIONES DE SERVICIO AL CIUDADANO</t>
  </si>
  <si>
    <t>GRUPO NACIONAL Y COMUNICACIONES SERVICIO AL CIUDADANO</t>
  </si>
  <si>
    <t>GRUPO NACIONAL DE COMUNICACIONES Y  SERVICIO AL CIUDADANO</t>
  </si>
  <si>
    <t>GRUPO NACIONAL Y COMUNICACIONES Y SERVICIO AL CIUDADANO</t>
  </si>
  <si>
    <t xml:space="preserve">Pendiente de respuesta dentro de termino </t>
  </si>
  <si>
    <t>Pendiente de respuesta  fuera de termino</t>
  </si>
  <si>
    <t xml:space="preserve">TOTAL </t>
  </si>
  <si>
    <t>Reviso Aprobo : Yamile Romero Vanegas, Coordinadora GNCSC</t>
  </si>
  <si>
    <t>Elaboro: Jose Gregorio Ballesteros Tecnico GNCSC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</si>
</sst>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5" fillId="3" borderId="1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0" fontId="2" fillId="3" borderId="1" xfId="0" applyFont="1" applyFill="1" applyBorder="1"/>
    <xf numFmtId="0" fontId="0" fillId="2" borderId="0" xfId="0" applyFill="1"/>
    <xf numFmtId="0" fontId="7" fillId="2" borderId="0" xfId="0" applyFont="1" applyFill="1"/>
    <xf numFmtId="0" fontId="0" fillId="2" borderId="9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2" fillId="2" borderId="1" xfId="0" applyFont="1" applyFill="1" applyBorder="1"/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2" borderId="8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2" borderId="5" xfId="0" applyFont="1" applyFill="1" applyBorder="1"/>
    <xf numFmtId="0" fontId="0" fillId="2" borderId="5" xfId="0" applyFill="1" applyBorder="1" applyAlignment="1">
      <alignment horizontal="center"/>
    </xf>
    <xf numFmtId="0" fontId="2" fillId="2" borderId="4" xfId="0" applyFont="1" applyFill="1" applyBorder="1"/>
    <xf numFmtId="0" fontId="0" fillId="2" borderId="4" xfId="0" applyFill="1" applyBorder="1" applyAlignment="1">
      <alignment horizontal="center"/>
    </xf>
    <xf numFmtId="0" fontId="2" fillId="0" borderId="3" xfId="0" applyFont="1" applyBorder="1"/>
    <xf numFmtId="0" fontId="0" fillId="0" borderId="3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0" xfId="0" applyBorder="1"/>
    <xf numFmtId="0" fontId="2" fillId="2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2" borderId="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3" borderId="1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 vertical="center"/>
    </xf>
    <xf numFmtId="0" fontId="8" fillId="2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8"/>
  <sheetViews>
    <sheetView tabSelected="1" workbookViewId="0">
      <selection activeCell="C35" sqref="C35"/>
    </sheetView>
  </sheetViews>
  <sheetFormatPr baseColWidth="10" defaultRowHeight="15" x14ac:dyDescent="0.25"/>
  <cols>
    <col min="3" max="3" width="44.7109375" customWidth="1"/>
    <col min="4" max="4" width="32.85546875" customWidth="1"/>
  </cols>
  <sheetData>
    <row r="1" spans="2:6" x14ac:dyDescent="0.25">
      <c r="B1" s="36"/>
      <c r="C1" s="36"/>
      <c r="D1" s="38"/>
      <c r="E1" s="36"/>
      <c r="F1" s="36"/>
    </row>
    <row r="2" spans="2:6" x14ac:dyDescent="0.25">
      <c r="B2" s="36"/>
      <c r="C2" s="85" t="s">
        <v>67</v>
      </c>
      <c r="D2" s="85"/>
      <c r="E2" s="85"/>
      <c r="F2" s="85"/>
    </row>
    <row r="3" spans="2:6" x14ac:dyDescent="0.25">
      <c r="B3" s="36"/>
      <c r="C3" s="85" t="s">
        <v>93</v>
      </c>
      <c r="D3" s="85"/>
      <c r="E3" s="85"/>
      <c r="F3" s="85"/>
    </row>
    <row r="4" spans="2:6" x14ac:dyDescent="0.25">
      <c r="B4" s="36"/>
      <c r="C4" s="86" t="s">
        <v>89</v>
      </c>
      <c r="D4" s="86"/>
      <c r="E4" s="86"/>
      <c r="F4" s="86"/>
    </row>
    <row r="5" spans="2:6" x14ac:dyDescent="0.25">
      <c r="B5" s="36"/>
      <c r="C5" s="80"/>
      <c r="D5" s="80"/>
      <c r="E5" s="80"/>
      <c r="F5" s="80"/>
    </row>
    <row r="6" spans="2:6" x14ac:dyDescent="0.25">
      <c r="B6" s="107"/>
      <c r="C6" s="83" t="s">
        <v>18</v>
      </c>
      <c r="D6" s="83" t="s">
        <v>19</v>
      </c>
      <c r="E6" s="83" t="s">
        <v>20</v>
      </c>
      <c r="F6" s="83" t="s">
        <v>25</v>
      </c>
    </row>
    <row r="7" spans="2:6" x14ac:dyDescent="0.25">
      <c r="B7" s="108">
        <v>1</v>
      </c>
      <c r="C7" s="35" t="s">
        <v>4</v>
      </c>
      <c r="D7" s="45">
        <v>40</v>
      </c>
      <c r="E7" s="45">
        <v>0</v>
      </c>
      <c r="F7" s="45">
        <f>+D7+E7</f>
        <v>40</v>
      </c>
    </row>
    <row r="8" spans="2:6" x14ac:dyDescent="0.25">
      <c r="B8" s="109">
        <f>+B7+1</f>
        <v>2</v>
      </c>
      <c r="C8" s="75" t="s">
        <v>5</v>
      </c>
      <c r="D8" s="76">
        <v>0</v>
      </c>
      <c r="E8" s="32">
        <v>0</v>
      </c>
      <c r="F8" s="32">
        <f t="shared" ref="F8:F24" si="0">+D8+E8</f>
        <v>0</v>
      </c>
    </row>
    <row r="9" spans="2:6" x14ac:dyDescent="0.25">
      <c r="B9" s="110">
        <f>+B8+1</f>
        <v>3</v>
      </c>
      <c r="C9" s="81" t="s">
        <v>0</v>
      </c>
      <c r="D9" s="60">
        <v>29</v>
      </c>
      <c r="E9" s="60">
        <v>5</v>
      </c>
      <c r="F9" s="60">
        <f t="shared" si="0"/>
        <v>34</v>
      </c>
    </row>
    <row r="10" spans="2:6" x14ac:dyDescent="0.25">
      <c r="B10" s="111">
        <f>+B9+1</f>
        <v>4</v>
      </c>
      <c r="C10" s="71" t="s">
        <v>1</v>
      </c>
      <c r="D10" s="72">
        <v>4</v>
      </c>
      <c r="E10" s="72">
        <v>0</v>
      </c>
      <c r="F10" s="72">
        <f t="shared" si="0"/>
        <v>4</v>
      </c>
    </row>
    <row r="11" spans="2:6" x14ac:dyDescent="0.25">
      <c r="B11" s="108">
        <f t="shared" ref="B11:B24" si="1">+B10+1</f>
        <v>5</v>
      </c>
      <c r="C11" s="35" t="s">
        <v>2</v>
      </c>
      <c r="D11" s="45">
        <v>4</v>
      </c>
      <c r="E11" s="45">
        <v>0</v>
      </c>
      <c r="F11" s="45">
        <f t="shared" si="0"/>
        <v>4</v>
      </c>
    </row>
    <row r="12" spans="2:6" x14ac:dyDescent="0.25">
      <c r="B12" s="112">
        <f>+B11+1</f>
        <v>6</v>
      </c>
      <c r="C12" s="73" t="s">
        <v>6</v>
      </c>
      <c r="D12" s="74">
        <v>3</v>
      </c>
      <c r="E12" s="74">
        <v>0</v>
      </c>
      <c r="F12" s="74">
        <f t="shared" si="0"/>
        <v>3</v>
      </c>
    </row>
    <row r="13" spans="2:6" x14ac:dyDescent="0.25">
      <c r="B13" s="108">
        <f t="shared" si="1"/>
        <v>7</v>
      </c>
      <c r="C13" s="35" t="s">
        <v>3</v>
      </c>
      <c r="D13" s="45">
        <v>0</v>
      </c>
      <c r="E13" s="45">
        <v>0</v>
      </c>
      <c r="F13" s="45">
        <f t="shared" si="0"/>
        <v>0</v>
      </c>
    </row>
    <row r="14" spans="2:6" x14ac:dyDescent="0.25">
      <c r="B14" s="111">
        <f t="shared" si="1"/>
        <v>8</v>
      </c>
      <c r="C14" s="73" t="s">
        <v>7</v>
      </c>
      <c r="D14" s="74">
        <v>6</v>
      </c>
      <c r="E14" s="74">
        <v>0</v>
      </c>
      <c r="F14" s="74">
        <f t="shared" si="0"/>
        <v>6</v>
      </c>
    </row>
    <row r="15" spans="2:6" x14ac:dyDescent="0.25">
      <c r="B15" s="108">
        <f t="shared" si="1"/>
        <v>9</v>
      </c>
      <c r="C15" s="35" t="s">
        <v>8</v>
      </c>
      <c r="D15" s="45">
        <v>0</v>
      </c>
      <c r="E15" s="45">
        <v>0</v>
      </c>
      <c r="F15" s="45">
        <f t="shared" si="0"/>
        <v>0</v>
      </c>
    </row>
    <row r="16" spans="2:6" x14ac:dyDescent="0.25">
      <c r="B16" s="112">
        <f t="shared" si="1"/>
        <v>10</v>
      </c>
      <c r="C16" s="67" t="s">
        <v>9</v>
      </c>
      <c r="D16" s="32">
        <v>9</v>
      </c>
      <c r="E16" s="32">
        <v>0</v>
      </c>
      <c r="F16" s="32">
        <f t="shared" si="0"/>
        <v>9</v>
      </c>
    </row>
    <row r="17" spans="2:6" x14ac:dyDescent="0.25">
      <c r="B17" s="110">
        <f t="shared" si="1"/>
        <v>11</v>
      </c>
      <c r="C17" s="56" t="s">
        <v>10</v>
      </c>
      <c r="D17" s="60">
        <v>27</v>
      </c>
      <c r="E17" s="60">
        <v>18</v>
      </c>
      <c r="F17" s="60">
        <f t="shared" si="0"/>
        <v>45</v>
      </c>
    </row>
    <row r="18" spans="2:6" x14ac:dyDescent="0.25">
      <c r="B18" s="113">
        <f t="shared" si="1"/>
        <v>12</v>
      </c>
      <c r="C18" s="55" t="s">
        <v>11</v>
      </c>
      <c r="D18" s="9">
        <v>15</v>
      </c>
      <c r="E18" s="9">
        <v>0</v>
      </c>
      <c r="F18" s="9">
        <f t="shared" si="0"/>
        <v>15</v>
      </c>
    </row>
    <row r="19" spans="2:6" x14ac:dyDescent="0.25">
      <c r="B19" s="108">
        <f t="shared" si="1"/>
        <v>13</v>
      </c>
      <c r="C19" s="35" t="s">
        <v>12</v>
      </c>
      <c r="D19" s="45">
        <v>7</v>
      </c>
      <c r="E19" s="45">
        <v>0</v>
      </c>
      <c r="F19" s="45">
        <f t="shared" si="0"/>
        <v>7</v>
      </c>
    </row>
    <row r="20" spans="2:6" x14ac:dyDescent="0.25">
      <c r="B20" s="114">
        <f t="shared" si="1"/>
        <v>14</v>
      </c>
      <c r="C20" s="66" t="s">
        <v>13</v>
      </c>
      <c r="D20" s="43">
        <v>5</v>
      </c>
      <c r="E20" s="43">
        <v>4</v>
      </c>
      <c r="F20" s="43">
        <f t="shared" si="0"/>
        <v>9</v>
      </c>
    </row>
    <row r="21" spans="2:6" x14ac:dyDescent="0.25">
      <c r="B21" s="110">
        <f t="shared" si="1"/>
        <v>15</v>
      </c>
      <c r="C21" s="56" t="s">
        <v>14</v>
      </c>
      <c r="D21" s="60">
        <v>4</v>
      </c>
      <c r="E21" s="60">
        <v>1</v>
      </c>
      <c r="F21" s="60">
        <f t="shared" si="0"/>
        <v>5</v>
      </c>
    </row>
    <row r="22" spans="2:6" x14ac:dyDescent="0.25">
      <c r="B22" s="114">
        <f t="shared" si="1"/>
        <v>16</v>
      </c>
      <c r="C22" s="66" t="s">
        <v>15</v>
      </c>
      <c r="D22" s="43">
        <v>15</v>
      </c>
      <c r="E22" s="43">
        <v>0</v>
      </c>
      <c r="F22" s="43">
        <f t="shared" si="0"/>
        <v>15</v>
      </c>
    </row>
    <row r="23" spans="2:6" x14ac:dyDescent="0.25">
      <c r="B23" s="108">
        <f t="shared" si="1"/>
        <v>17</v>
      </c>
      <c r="C23" s="35" t="s">
        <v>16</v>
      </c>
      <c r="D23" s="45">
        <v>7</v>
      </c>
      <c r="E23" s="45">
        <v>0</v>
      </c>
      <c r="F23" s="45">
        <f t="shared" si="0"/>
        <v>7</v>
      </c>
    </row>
    <row r="24" spans="2:6" x14ac:dyDescent="0.25">
      <c r="B24" s="114">
        <f t="shared" si="1"/>
        <v>18</v>
      </c>
      <c r="C24" s="66" t="s">
        <v>17</v>
      </c>
      <c r="D24" s="43">
        <v>25</v>
      </c>
      <c r="E24" s="43">
        <v>0</v>
      </c>
      <c r="F24" s="43">
        <f t="shared" si="0"/>
        <v>25</v>
      </c>
    </row>
    <row r="25" spans="2:6" x14ac:dyDescent="0.25">
      <c r="B25" s="84" t="s">
        <v>21</v>
      </c>
      <c r="C25" s="84"/>
      <c r="D25" s="45">
        <f>SUM(D7:D24)</f>
        <v>200</v>
      </c>
      <c r="E25" s="45">
        <f>SUM(E7:E24)</f>
        <v>28</v>
      </c>
      <c r="F25" s="45">
        <f>SUM(F7:F24)</f>
        <v>228</v>
      </c>
    </row>
    <row r="27" spans="2:6" x14ac:dyDescent="0.25">
      <c r="C27" s="37" t="s">
        <v>103</v>
      </c>
    </row>
    <row r="28" spans="2:6" x14ac:dyDescent="0.25">
      <c r="C28" s="37" t="s">
        <v>102</v>
      </c>
    </row>
  </sheetData>
  <mergeCells count="4">
    <mergeCell ref="B25:C25"/>
    <mergeCell ref="C2:F2"/>
    <mergeCell ref="C3:F3"/>
    <mergeCell ref="C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C28" sqref="C28:D29"/>
    </sheetView>
  </sheetViews>
  <sheetFormatPr baseColWidth="10" defaultRowHeight="15" x14ac:dyDescent="0.25"/>
  <cols>
    <col min="1" max="1" width="7" customWidth="1"/>
    <col min="2" max="2" width="3.5703125" bestFit="1" customWidth="1"/>
    <col min="3" max="3" width="49.140625" customWidth="1"/>
    <col min="4" max="4" width="14.7109375" customWidth="1"/>
    <col min="5" max="5" width="24.5703125" customWidth="1"/>
    <col min="6" max="6" width="23.140625" customWidth="1"/>
  </cols>
  <sheetData>
    <row r="1" spans="1:11" x14ac:dyDescent="0.25">
      <c r="A1" s="36"/>
      <c r="B1" s="36"/>
      <c r="C1" s="38"/>
      <c r="D1" s="36"/>
      <c r="E1" s="36"/>
      <c r="F1" s="36"/>
    </row>
    <row r="2" spans="1:11" x14ac:dyDescent="0.25">
      <c r="A2" s="36"/>
      <c r="B2" s="85" t="s">
        <v>67</v>
      </c>
      <c r="C2" s="85"/>
      <c r="D2" s="85"/>
      <c r="E2" s="85"/>
      <c r="F2" s="85"/>
      <c r="G2" s="85"/>
    </row>
    <row r="3" spans="1:11" x14ac:dyDescent="0.25">
      <c r="A3" s="36"/>
      <c r="B3" s="85" t="s">
        <v>93</v>
      </c>
      <c r="C3" s="85"/>
      <c r="D3" s="85"/>
      <c r="E3" s="85"/>
      <c r="F3" s="85"/>
      <c r="G3" s="85"/>
    </row>
    <row r="4" spans="1:11" x14ac:dyDescent="0.25">
      <c r="A4" s="36"/>
      <c r="B4" s="86" t="s">
        <v>89</v>
      </c>
      <c r="C4" s="86"/>
      <c r="D4" s="86"/>
      <c r="E4" s="86"/>
      <c r="F4" s="86"/>
      <c r="G4" s="86"/>
      <c r="H4" s="58"/>
      <c r="I4" s="58"/>
      <c r="J4" s="58"/>
      <c r="K4" s="58"/>
    </row>
    <row r="5" spans="1:11" x14ac:dyDescent="0.25">
      <c r="A5" s="36"/>
      <c r="B5" s="85" t="s">
        <v>68</v>
      </c>
      <c r="C5" s="85"/>
      <c r="D5" s="85"/>
      <c r="E5" s="85"/>
      <c r="F5" s="85"/>
      <c r="G5" s="85"/>
    </row>
    <row r="6" spans="1:11" x14ac:dyDescent="0.25">
      <c r="A6" s="36"/>
      <c r="B6" s="59"/>
      <c r="C6" s="59"/>
      <c r="D6" s="59"/>
      <c r="E6" s="59"/>
      <c r="F6" s="59"/>
    </row>
    <row r="7" spans="1:11" ht="42.75" customHeight="1" x14ac:dyDescent="0.25">
      <c r="A7" s="36"/>
      <c r="B7" s="2"/>
      <c r="C7" s="4" t="s">
        <v>18</v>
      </c>
      <c r="D7" s="4" t="s">
        <v>19</v>
      </c>
      <c r="E7" s="106" t="s">
        <v>99</v>
      </c>
      <c r="F7" s="106" t="s">
        <v>100</v>
      </c>
      <c r="G7" s="83" t="s">
        <v>101</v>
      </c>
    </row>
    <row r="8" spans="1:11" x14ac:dyDescent="0.25">
      <c r="A8" s="36"/>
      <c r="B8" s="35">
        <v>1</v>
      </c>
      <c r="C8" s="35" t="s">
        <v>4</v>
      </c>
      <c r="D8" s="45">
        <v>40</v>
      </c>
      <c r="E8" s="45">
        <v>0</v>
      </c>
      <c r="F8" s="45">
        <v>0</v>
      </c>
      <c r="G8" s="45">
        <f>D8+E8+F8</f>
        <v>40</v>
      </c>
    </row>
    <row r="9" spans="1:11" x14ac:dyDescent="0.25">
      <c r="A9" s="36"/>
      <c r="B9" s="75">
        <f>+B8+1</f>
        <v>2</v>
      </c>
      <c r="C9" s="75" t="s">
        <v>5</v>
      </c>
      <c r="D9" s="76">
        <v>0</v>
      </c>
      <c r="E9" s="32">
        <v>0</v>
      </c>
      <c r="F9" s="32">
        <f t="shared" ref="F9" si="0">+D9+E9</f>
        <v>0</v>
      </c>
      <c r="G9" s="32">
        <f t="shared" ref="G9:G26" si="1">D9+E9+F9</f>
        <v>0</v>
      </c>
    </row>
    <row r="10" spans="1:11" ht="33.75" customHeight="1" x14ac:dyDescent="0.25">
      <c r="A10" s="36"/>
      <c r="B10" s="69">
        <f>+B9+1</f>
        <v>3</v>
      </c>
      <c r="C10" s="68" t="s">
        <v>0</v>
      </c>
      <c r="D10" s="60">
        <v>29</v>
      </c>
      <c r="E10" s="60">
        <v>5</v>
      </c>
      <c r="F10" s="60">
        <v>0</v>
      </c>
      <c r="G10" s="60">
        <f t="shared" si="1"/>
        <v>34</v>
      </c>
    </row>
    <row r="11" spans="1:11" x14ac:dyDescent="0.25">
      <c r="A11" s="36"/>
      <c r="B11" s="71">
        <f>+B10+1</f>
        <v>4</v>
      </c>
      <c r="C11" s="71" t="s">
        <v>1</v>
      </c>
      <c r="D11" s="72">
        <v>4</v>
      </c>
      <c r="E11" s="72">
        <v>0</v>
      </c>
      <c r="F11" s="72">
        <v>0</v>
      </c>
      <c r="G11" s="72">
        <f t="shared" si="1"/>
        <v>4</v>
      </c>
    </row>
    <row r="12" spans="1:11" x14ac:dyDescent="0.25">
      <c r="A12" s="36"/>
      <c r="B12" s="35">
        <f t="shared" ref="B12:B25" si="2">+B11+1</f>
        <v>5</v>
      </c>
      <c r="C12" s="35" t="s">
        <v>2</v>
      </c>
      <c r="D12" s="45">
        <v>4</v>
      </c>
      <c r="E12" s="45">
        <v>0</v>
      </c>
      <c r="F12" s="45">
        <v>0</v>
      </c>
      <c r="G12" s="45">
        <f t="shared" si="1"/>
        <v>4</v>
      </c>
    </row>
    <row r="13" spans="1:11" x14ac:dyDescent="0.25">
      <c r="A13" s="36"/>
      <c r="B13" s="67">
        <f>+B12+1</f>
        <v>6</v>
      </c>
      <c r="C13" s="73" t="s">
        <v>6</v>
      </c>
      <c r="D13" s="74">
        <v>3</v>
      </c>
      <c r="E13" s="74">
        <v>0</v>
      </c>
      <c r="F13" s="74">
        <v>0</v>
      </c>
      <c r="G13" s="74">
        <f t="shared" si="1"/>
        <v>3</v>
      </c>
    </row>
    <row r="14" spans="1:11" x14ac:dyDescent="0.25">
      <c r="A14" s="36"/>
      <c r="B14" s="35">
        <f t="shared" si="2"/>
        <v>7</v>
      </c>
      <c r="C14" s="35" t="s">
        <v>3</v>
      </c>
      <c r="D14" s="45">
        <v>0</v>
      </c>
      <c r="E14" s="45">
        <v>0</v>
      </c>
      <c r="F14" s="45">
        <v>0</v>
      </c>
      <c r="G14" s="45">
        <f t="shared" si="1"/>
        <v>0</v>
      </c>
    </row>
    <row r="15" spans="1:11" x14ac:dyDescent="0.25">
      <c r="A15" s="36"/>
      <c r="B15" s="71">
        <f t="shared" si="2"/>
        <v>8</v>
      </c>
      <c r="C15" s="73" t="s">
        <v>7</v>
      </c>
      <c r="D15" s="74">
        <v>6</v>
      </c>
      <c r="E15" s="74">
        <v>0</v>
      </c>
      <c r="F15" s="74">
        <v>0</v>
      </c>
      <c r="G15" s="74">
        <f t="shared" si="1"/>
        <v>6</v>
      </c>
    </row>
    <row r="16" spans="1:11" x14ac:dyDescent="0.25">
      <c r="A16" s="36"/>
      <c r="B16" s="35">
        <f t="shared" si="2"/>
        <v>9</v>
      </c>
      <c r="C16" s="35" t="s">
        <v>8</v>
      </c>
      <c r="D16" s="45">
        <v>0</v>
      </c>
      <c r="E16" s="45">
        <v>0</v>
      </c>
      <c r="F16" s="45">
        <v>0</v>
      </c>
      <c r="G16" s="45">
        <f t="shared" si="1"/>
        <v>0</v>
      </c>
    </row>
    <row r="17" spans="1:7" x14ac:dyDescent="0.25">
      <c r="A17" s="36"/>
      <c r="B17" s="67">
        <f t="shared" si="2"/>
        <v>10</v>
      </c>
      <c r="C17" s="67" t="s">
        <v>9</v>
      </c>
      <c r="D17" s="32">
        <v>9</v>
      </c>
      <c r="E17" s="32">
        <v>0</v>
      </c>
      <c r="F17" s="32">
        <v>0</v>
      </c>
      <c r="G17" s="32">
        <f t="shared" si="1"/>
        <v>9</v>
      </c>
    </row>
    <row r="18" spans="1:7" ht="22.5" customHeight="1" x14ac:dyDescent="0.25">
      <c r="A18" s="36"/>
      <c r="B18" s="56">
        <f t="shared" si="2"/>
        <v>11</v>
      </c>
      <c r="C18" s="56" t="s">
        <v>10</v>
      </c>
      <c r="D18" s="60">
        <v>27</v>
      </c>
      <c r="E18" s="60">
        <v>5</v>
      </c>
      <c r="F18" s="82">
        <v>13</v>
      </c>
      <c r="G18" s="60">
        <f t="shared" si="1"/>
        <v>45</v>
      </c>
    </row>
    <row r="19" spans="1:7" x14ac:dyDescent="0.25">
      <c r="A19" s="36"/>
      <c r="B19" s="55">
        <f t="shared" si="2"/>
        <v>12</v>
      </c>
      <c r="C19" s="55" t="s">
        <v>11</v>
      </c>
      <c r="D19" s="9">
        <v>15</v>
      </c>
      <c r="E19" s="9">
        <v>0</v>
      </c>
      <c r="F19" s="9">
        <v>0</v>
      </c>
      <c r="G19" s="9">
        <f t="shared" si="1"/>
        <v>15</v>
      </c>
    </row>
    <row r="20" spans="1:7" x14ac:dyDescent="0.25">
      <c r="A20" s="36"/>
      <c r="B20" s="35">
        <f t="shared" si="2"/>
        <v>13</v>
      </c>
      <c r="C20" s="35" t="s">
        <v>12</v>
      </c>
      <c r="D20" s="40">
        <v>7</v>
      </c>
      <c r="E20" s="40">
        <v>0</v>
      </c>
      <c r="F20" s="40">
        <v>0</v>
      </c>
      <c r="G20" s="45">
        <f t="shared" si="1"/>
        <v>7</v>
      </c>
    </row>
    <row r="21" spans="1:7" ht="15.75" customHeight="1" x14ac:dyDescent="0.25">
      <c r="A21" s="36"/>
      <c r="B21" s="66">
        <f t="shared" si="2"/>
        <v>14</v>
      </c>
      <c r="C21" s="66" t="s">
        <v>13</v>
      </c>
      <c r="D21" s="43">
        <v>5</v>
      </c>
      <c r="E21" s="43">
        <v>4</v>
      </c>
      <c r="F21" s="43">
        <v>0</v>
      </c>
      <c r="G21" s="43">
        <f t="shared" si="1"/>
        <v>9</v>
      </c>
    </row>
    <row r="22" spans="1:7" ht="27" customHeight="1" x14ac:dyDescent="0.25">
      <c r="A22" s="36"/>
      <c r="B22" s="56">
        <f t="shared" si="2"/>
        <v>15</v>
      </c>
      <c r="C22" s="56" t="s">
        <v>14</v>
      </c>
      <c r="D22" s="60">
        <v>4</v>
      </c>
      <c r="E22" s="60">
        <v>1</v>
      </c>
      <c r="F22" s="60">
        <v>0</v>
      </c>
      <c r="G22" s="60">
        <f t="shared" si="1"/>
        <v>5</v>
      </c>
    </row>
    <row r="23" spans="1:7" x14ac:dyDescent="0.25">
      <c r="A23" s="36"/>
      <c r="B23" s="66">
        <f t="shared" si="2"/>
        <v>16</v>
      </c>
      <c r="C23" s="66" t="s">
        <v>15</v>
      </c>
      <c r="D23" s="43">
        <v>15</v>
      </c>
      <c r="E23" s="43">
        <v>0</v>
      </c>
      <c r="F23" s="43">
        <v>0</v>
      </c>
      <c r="G23" s="43">
        <f t="shared" si="1"/>
        <v>15</v>
      </c>
    </row>
    <row r="24" spans="1:7" x14ac:dyDescent="0.25">
      <c r="A24" s="36"/>
      <c r="B24" s="35">
        <f t="shared" si="2"/>
        <v>17</v>
      </c>
      <c r="C24" s="35" t="s">
        <v>16</v>
      </c>
      <c r="D24" s="45">
        <v>7</v>
      </c>
      <c r="E24" s="45">
        <v>0</v>
      </c>
      <c r="F24" s="45">
        <v>0</v>
      </c>
      <c r="G24" s="45">
        <f t="shared" si="1"/>
        <v>7</v>
      </c>
    </row>
    <row r="25" spans="1:7" x14ac:dyDescent="0.25">
      <c r="A25" s="36"/>
      <c r="B25" s="66">
        <f t="shared" si="2"/>
        <v>18</v>
      </c>
      <c r="C25" s="66" t="s">
        <v>17</v>
      </c>
      <c r="D25" s="43">
        <v>25</v>
      </c>
      <c r="E25" s="43">
        <v>0</v>
      </c>
      <c r="F25" s="43">
        <v>0</v>
      </c>
      <c r="G25" s="43">
        <f t="shared" si="1"/>
        <v>25</v>
      </c>
    </row>
    <row r="26" spans="1:7" x14ac:dyDescent="0.25">
      <c r="A26" s="36"/>
      <c r="B26" s="84" t="s">
        <v>21</v>
      </c>
      <c r="C26" s="84"/>
      <c r="D26" s="45">
        <f>SUM(D8:D25)</f>
        <v>200</v>
      </c>
      <c r="E26" s="45">
        <f>SUM(E8:E25)</f>
        <v>15</v>
      </c>
      <c r="F26" s="45">
        <f>SUM(F8:F25)</f>
        <v>13</v>
      </c>
      <c r="G26" s="45">
        <f t="shared" si="1"/>
        <v>228</v>
      </c>
    </row>
    <row r="28" spans="1:7" x14ac:dyDescent="0.25">
      <c r="C28" s="37" t="s">
        <v>103</v>
      </c>
    </row>
    <row r="29" spans="1:7" x14ac:dyDescent="0.25">
      <c r="C29" s="37" t="s">
        <v>102</v>
      </c>
    </row>
  </sheetData>
  <mergeCells count="5">
    <mergeCell ref="B26:C26"/>
    <mergeCell ref="B2:G2"/>
    <mergeCell ref="B3:G3"/>
    <mergeCell ref="B4:G4"/>
    <mergeCell ref="B5:G5"/>
  </mergeCells>
  <pageMargins left="0.7" right="0.7" top="0.75" bottom="0.75" header="0.3" footer="0.3"/>
  <pageSetup paperSize="5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0"/>
  <sheetViews>
    <sheetView topLeftCell="A10" workbookViewId="0">
      <selection activeCell="C28" sqref="C28:D29"/>
    </sheetView>
  </sheetViews>
  <sheetFormatPr baseColWidth="10" defaultRowHeight="15" x14ac:dyDescent="0.25"/>
  <cols>
    <col min="2" max="2" width="3.5703125" bestFit="1" customWidth="1"/>
    <col min="3" max="3" width="53.5703125" bestFit="1" customWidth="1"/>
    <col min="4" max="4" width="16.7109375" bestFit="1" customWidth="1"/>
    <col min="5" max="5" width="19.28515625" customWidth="1"/>
    <col min="9" max="9" width="13.140625" bestFit="1" customWidth="1"/>
  </cols>
  <sheetData>
    <row r="2" spans="2:9" x14ac:dyDescent="0.25">
      <c r="B2" s="87" t="s">
        <v>67</v>
      </c>
      <c r="C2" s="87"/>
      <c r="D2" s="87"/>
      <c r="E2" s="87"/>
      <c r="F2" s="87"/>
    </row>
    <row r="3" spans="2:9" x14ac:dyDescent="0.25">
      <c r="B3" s="87" t="s">
        <v>94</v>
      </c>
      <c r="C3" s="87"/>
      <c r="D3" s="87"/>
      <c r="E3" s="87"/>
      <c r="F3" s="87"/>
    </row>
    <row r="4" spans="2:9" x14ac:dyDescent="0.25">
      <c r="B4" s="86" t="s">
        <v>89</v>
      </c>
      <c r="C4" s="86"/>
      <c r="D4" s="86"/>
      <c r="E4" s="86"/>
      <c r="F4" s="86"/>
    </row>
    <row r="5" spans="2:9" x14ac:dyDescent="0.25">
      <c r="B5" s="87" t="s">
        <v>70</v>
      </c>
      <c r="C5" s="87"/>
      <c r="D5" s="87"/>
      <c r="E5" s="87"/>
      <c r="F5" s="87"/>
    </row>
    <row r="6" spans="2:9" x14ac:dyDescent="0.25">
      <c r="B6" s="29"/>
      <c r="C6" s="29"/>
      <c r="D6" s="29"/>
      <c r="E6" s="29"/>
      <c r="F6" s="29"/>
    </row>
    <row r="7" spans="2:9" x14ac:dyDescent="0.25">
      <c r="B7" s="2"/>
      <c r="C7" s="4" t="s">
        <v>22</v>
      </c>
      <c r="D7" s="5" t="s">
        <v>23</v>
      </c>
      <c r="E7" s="4" t="s">
        <v>24</v>
      </c>
      <c r="F7" s="4" t="s">
        <v>25</v>
      </c>
    </row>
    <row r="8" spans="2:9" x14ac:dyDescent="0.25">
      <c r="B8" s="35">
        <v>1</v>
      </c>
      <c r="C8" s="35" t="s">
        <v>4</v>
      </c>
      <c r="D8" s="18">
        <v>36</v>
      </c>
      <c r="E8" s="18">
        <v>2</v>
      </c>
      <c r="F8" s="47">
        <f>+D8+E8</f>
        <v>38</v>
      </c>
    </row>
    <row r="9" spans="2:9" x14ac:dyDescent="0.25">
      <c r="B9" s="5">
        <f>+B8+1</f>
        <v>2</v>
      </c>
      <c r="C9" s="5" t="s">
        <v>5</v>
      </c>
      <c r="D9" s="3">
        <v>0</v>
      </c>
      <c r="E9" s="3">
        <v>0</v>
      </c>
      <c r="F9" s="47">
        <f t="shared" ref="F9:F25" si="0">+D9+E9</f>
        <v>0</v>
      </c>
    </row>
    <row r="10" spans="2:9" x14ac:dyDescent="0.25">
      <c r="B10" s="35">
        <f>+B9+1</f>
        <v>3</v>
      </c>
      <c r="C10" s="35" t="s">
        <v>0</v>
      </c>
      <c r="D10" s="18">
        <v>24</v>
      </c>
      <c r="E10" s="18">
        <v>10</v>
      </c>
      <c r="F10" s="47">
        <f t="shared" si="0"/>
        <v>34</v>
      </c>
    </row>
    <row r="11" spans="2:9" x14ac:dyDescent="0.25">
      <c r="B11" s="55">
        <f>+B10+1</f>
        <v>4</v>
      </c>
      <c r="C11" s="55" t="s">
        <v>1</v>
      </c>
      <c r="D11" s="9">
        <v>4</v>
      </c>
      <c r="E11" s="9">
        <v>0</v>
      </c>
      <c r="F11" s="47">
        <f t="shared" si="0"/>
        <v>4</v>
      </c>
    </row>
    <row r="12" spans="2:9" x14ac:dyDescent="0.25">
      <c r="B12" s="35">
        <f t="shared" ref="B12:B25" si="1">+B11+1</f>
        <v>5</v>
      </c>
      <c r="C12" s="35" t="s">
        <v>2</v>
      </c>
      <c r="D12" s="18">
        <v>4</v>
      </c>
      <c r="E12" s="18">
        <v>0</v>
      </c>
      <c r="F12" s="47">
        <f t="shared" si="0"/>
        <v>4</v>
      </c>
    </row>
    <row r="13" spans="2:9" x14ac:dyDescent="0.25">
      <c r="B13" s="55">
        <f>+B12+1</f>
        <v>6</v>
      </c>
      <c r="C13" s="55" t="s">
        <v>6</v>
      </c>
      <c r="D13" s="9">
        <v>3</v>
      </c>
      <c r="E13" s="9">
        <v>0</v>
      </c>
      <c r="F13" s="47">
        <f t="shared" si="0"/>
        <v>3</v>
      </c>
    </row>
    <row r="14" spans="2:9" x14ac:dyDescent="0.25">
      <c r="B14" s="35">
        <f t="shared" si="1"/>
        <v>7</v>
      </c>
      <c r="C14" s="35" t="s">
        <v>3</v>
      </c>
      <c r="D14" s="18">
        <v>0</v>
      </c>
      <c r="E14" s="18">
        <v>0</v>
      </c>
      <c r="F14" s="47">
        <f t="shared" si="0"/>
        <v>0</v>
      </c>
      <c r="I14" s="1"/>
    </row>
    <row r="15" spans="2:9" x14ac:dyDescent="0.25">
      <c r="B15" s="55">
        <f t="shared" si="1"/>
        <v>8</v>
      </c>
      <c r="C15" s="55" t="s">
        <v>7</v>
      </c>
      <c r="D15" s="9">
        <v>6</v>
      </c>
      <c r="E15" s="9">
        <v>0</v>
      </c>
      <c r="F15" s="47">
        <f t="shared" si="0"/>
        <v>6</v>
      </c>
    </row>
    <row r="16" spans="2:9" x14ac:dyDescent="0.25">
      <c r="B16" s="35">
        <f t="shared" si="1"/>
        <v>9</v>
      </c>
      <c r="C16" s="35" t="s">
        <v>8</v>
      </c>
      <c r="D16" s="18">
        <v>0</v>
      </c>
      <c r="E16" s="18">
        <v>0</v>
      </c>
      <c r="F16" s="47">
        <f t="shared" si="0"/>
        <v>0</v>
      </c>
    </row>
    <row r="17" spans="2:6" x14ac:dyDescent="0.25">
      <c r="B17" s="55">
        <f t="shared" si="1"/>
        <v>10</v>
      </c>
      <c r="C17" s="55" t="s">
        <v>9</v>
      </c>
      <c r="D17" s="9">
        <v>5</v>
      </c>
      <c r="E17" s="9">
        <v>5</v>
      </c>
      <c r="F17" s="47">
        <f t="shared" si="0"/>
        <v>10</v>
      </c>
    </row>
    <row r="18" spans="2:6" x14ac:dyDescent="0.25">
      <c r="B18" s="35">
        <f t="shared" si="1"/>
        <v>11</v>
      </c>
      <c r="C18" s="35" t="s">
        <v>10</v>
      </c>
      <c r="D18" s="18">
        <v>31</v>
      </c>
      <c r="E18" s="18">
        <v>14</v>
      </c>
      <c r="F18" s="47">
        <f t="shared" si="0"/>
        <v>45</v>
      </c>
    </row>
    <row r="19" spans="2:6" x14ac:dyDescent="0.25">
      <c r="B19" s="55">
        <f t="shared" si="1"/>
        <v>12</v>
      </c>
      <c r="C19" s="55" t="s">
        <v>11</v>
      </c>
      <c r="D19" s="9">
        <v>10</v>
      </c>
      <c r="E19" s="9">
        <v>5</v>
      </c>
      <c r="F19" s="47">
        <f t="shared" si="0"/>
        <v>15</v>
      </c>
    </row>
    <row r="20" spans="2:6" x14ac:dyDescent="0.25">
      <c r="B20" s="35">
        <f t="shared" si="1"/>
        <v>13</v>
      </c>
      <c r="C20" s="35" t="s">
        <v>12</v>
      </c>
      <c r="D20" s="18">
        <v>3</v>
      </c>
      <c r="E20" s="18">
        <v>4</v>
      </c>
      <c r="F20" s="47">
        <f t="shared" si="0"/>
        <v>7</v>
      </c>
    </row>
    <row r="21" spans="2:6" x14ac:dyDescent="0.25">
      <c r="B21" s="55">
        <f t="shared" si="1"/>
        <v>14</v>
      </c>
      <c r="C21" s="55" t="s">
        <v>13</v>
      </c>
      <c r="D21" s="9">
        <v>5</v>
      </c>
      <c r="E21" s="9">
        <v>4</v>
      </c>
      <c r="F21" s="47">
        <f t="shared" si="0"/>
        <v>9</v>
      </c>
    </row>
    <row r="22" spans="2:6" x14ac:dyDescent="0.25">
      <c r="B22" s="35">
        <f t="shared" si="1"/>
        <v>15</v>
      </c>
      <c r="C22" s="35" t="s">
        <v>14</v>
      </c>
      <c r="D22" s="18">
        <v>1</v>
      </c>
      <c r="E22" s="18">
        <v>4</v>
      </c>
      <c r="F22" s="47">
        <f t="shared" si="0"/>
        <v>5</v>
      </c>
    </row>
    <row r="23" spans="2:6" x14ac:dyDescent="0.25">
      <c r="B23" s="55">
        <f t="shared" si="1"/>
        <v>16</v>
      </c>
      <c r="C23" s="55" t="s">
        <v>15</v>
      </c>
      <c r="D23" s="9">
        <v>5</v>
      </c>
      <c r="E23" s="9">
        <v>10</v>
      </c>
      <c r="F23" s="47">
        <f t="shared" si="0"/>
        <v>15</v>
      </c>
    </row>
    <row r="24" spans="2:6" x14ac:dyDescent="0.25">
      <c r="B24" s="35">
        <f t="shared" si="1"/>
        <v>17</v>
      </c>
      <c r="C24" s="35" t="s">
        <v>16</v>
      </c>
      <c r="D24" s="18">
        <v>2</v>
      </c>
      <c r="E24" s="18">
        <v>6</v>
      </c>
      <c r="F24" s="47">
        <f t="shared" si="0"/>
        <v>8</v>
      </c>
    </row>
    <row r="25" spans="2:6" x14ac:dyDescent="0.25">
      <c r="B25" s="55">
        <f t="shared" si="1"/>
        <v>18</v>
      </c>
      <c r="C25" s="55" t="s">
        <v>17</v>
      </c>
      <c r="D25" s="9">
        <v>15</v>
      </c>
      <c r="E25" s="9">
        <v>10</v>
      </c>
      <c r="F25" s="47">
        <f t="shared" si="0"/>
        <v>25</v>
      </c>
    </row>
    <row r="26" spans="2:6" x14ac:dyDescent="0.25">
      <c r="B26" s="88" t="s">
        <v>21</v>
      </c>
      <c r="C26" s="89"/>
      <c r="D26" s="21">
        <f>SUM(D8:D25)</f>
        <v>154</v>
      </c>
      <c r="E26" s="21">
        <f>SUM(E8:E25)</f>
        <v>74</v>
      </c>
      <c r="F26" s="47">
        <f>SUM(F8:F25)</f>
        <v>228</v>
      </c>
    </row>
    <row r="28" spans="2:6" x14ac:dyDescent="0.25">
      <c r="C28" s="37" t="s">
        <v>103</v>
      </c>
    </row>
    <row r="29" spans="2:6" x14ac:dyDescent="0.25">
      <c r="C29" s="37" t="s">
        <v>102</v>
      </c>
    </row>
    <row r="30" spans="2:6" x14ac:dyDescent="0.25">
      <c r="C30" s="28"/>
    </row>
  </sheetData>
  <mergeCells count="5">
    <mergeCell ref="B2:F2"/>
    <mergeCell ref="B3:F3"/>
    <mergeCell ref="B5:F5"/>
    <mergeCell ref="B4:F4"/>
    <mergeCell ref="B26:C2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0"/>
  <sheetViews>
    <sheetView topLeftCell="A10" workbookViewId="0">
      <selection activeCell="C28" sqref="C28:D29"/>
    </sheetView>
  </sheetViews>
  <sheetFormatPr baseColWidth="10" defaultRowHeight="15" x14ac:dyDescent="0.25"/>
  <cols>
    <col min="1" max="1" width="2.85546875" customWidth="1"/>
    <col min="2" max="2" width="3.5703125" bestFit="1" customWidth="1"/>
    <col min="3" max="3" width="53.5703125" bestFit="1" customWidth="1"/>
    <col min="5" max="6" width="18.7109375" bestFit="1" customWidth="1"/>
    <col min="7" max="7" width="12.28515625" customWidth="1"/>
    <col min="10" max="10" width="6.5703125" bestFit="1" customWidth="1"/>
  </cols>
  <sheetData>
    <row r="2" spans="2:10" x14ac:dyDescent="0.25">
      <c r="B2" s="87" t="s">
        <v>67</v>
      </c>
      <c r="C2" s="87"/>
      <c r="D2" s="87"/>
      <c r="E2" s="87"/>
      <c r="F2" s="87"/>
      <c r="G2" s="87"/>
      <c r="H2" s="87"/>
      <c r="I2" s="87"/>
      <c r="J2" s="87"/>
    </row>
    <row r="3" spans="2:10" x14ac:dyDescent="0.25">
      <c r="B3" s="87" t="s">
        <v>93</v>
      </c>
      <c r="C3" s="87"/>
      <c r="D3" s="87"/>
      <c r="E3" s="87"/>
      <c r="F3" s="87"/>
      <c r="G3" s="87"/>
      <c r="H3" s="87"/>
      <c r="I3" s="87"/>
      <c r="J3" s="87"/>
    </row>
    <row r="4" spans="2:10" x14ac:dyDescent="0.25">
      <c r="B4" s="86" t="s">
        <v>92</v>
      </c>
      <c r="C4" s="86"/>
      <c r="D4" s="86"/>
      <c r="E4" s="86"/>
      <c r="F4" s="86"/>
      <c r="G4" s="86"/>
      <c r="H4" s="86"/>
      <c r="I4" s="86"/>
      <c r="J4" s="86"/>
    </row>
    <row r="5" spans="2:10" x14ac:dyDescent="0.25">
      <c r="B5" s="87" t="s">
        <v>26</v>
      </c>
      <c r="C5" s="87"/>
      <c r="D5" s="87"/>
      <c r="E5" s="87"/>
      <c r="F5" s="87"/>
      <c r="G5" s="87"/>
      <c r="H5" s="87"/>
      <c r="I5" s="87"/>
      <c r="J5" s="87"/>
    </row>
    <row r="6" spans="2:10" x14ac:dyDescent="0.25">
      <c r="B6" s="8"/>
      <c r="C6" s="8"/>
      <c r="D6" s="8"/>
      <c r="E6" s="8"/>
      <c r="F6" s="8"/>
      <c r="G6" s="8"/>
      <c r="H6" s="8"/>
      <c r="I6" s="8"/>
      <c r="J6" s="8"/>
    </row>
    <row r="7" spans="2:10" ht="30" x14ac:dyDescent="0.25">
      <c r="B7" s="2"/>
      <c r="C7" s="4" t="s">
        <v>22</v>
      </c>
      <c r="D7" s="11" t="s">
        <v>32</v>
      </c>
      <c r="E7" s="12" t="s">
        <v>28</v>
      </c>
      <c r="F7" s="13" t="s">
        <v>27</v>
      </c>
      <c r="G7" s="11" t="s">
        <v>29</v>
      </c>
      <c r="H7" s="11" t="s">
        <v>30</v>
      </c>
      <c r="I7" s="11" t="s">
        <v>31</v>
      </c>
      <c r="J7" s="11" t="s">
        <v>25</v>
      </c>
    </row>
    <row r="8" spans="2:10" x14ac:dyDescent="0.25">
      <c r="B8" s="5">
        <v>1</v>
      </c>
      <c r="C8" s="35" t="s">
        <v>4</v>
      </c>
      <c r="D8" s="18">
        <v>2</v>
      </c>
      <c r="E8" s="18">
        <v>34</v>
      </c>
      <c r="F8" s="18"/>
      <c r="G8" s="18"/>
      <c r="H8" s="18">
        <v>2</v>
      </c>
      <c r="I8" s="18"/>
      <c r="J8" s="47">
        <f>+D8+E8+F8+G8+H8+I8</f>
        <v>38</v>
      </c>
    </row>
    <row r="9" spans="2:10" x14ac:dyDescent="0.25">
      <c r="B9" s="5">
        <f>+B8+1</f>
        <v>2</v>
      </c>
      <c r="C9" s="5" t="s">
        <v>5</v>
      </c>
      <c r="D9" s="3"/>
      <c r="E9" s="3"/>
      <c r="F9" s="3"/>
      <c r="G9" s="3"/>
      <c r="H9" s="3"/>
      <c r="I9" s="3"/>
      <c r="J9" s="47">
        <f t="shared" ref="J9:J26" si="0">+D9+E9+F9+G9+H9+I9</f>
        <v>0</v>
      </c>
    </row>
    <row r="10" spans="2:10" x14ac:dyDescent="0.25">
      <c r="B10" s="35">
        <f>+B9+1</f>
        <v>3</v>
      </c>
      <c r="C10" s="35" t="s">
        <v>0</v>
      </c>
      <c r="D10" s="18">
        <v>1</v>
      </c>
      <c r="E10" s="18">
        <v>15</v>
      </c>
      <c r="F10" s="18">
        <v>1</v>
      </c>
      <c r="G10" s="18"/>
      <c r="H10" s="18"/>
      <c r="I10" s="18">
        <v>17</v>
      </c>
      <c r="J10" s="47">
        <f t="shared" si="0"/>
        <v>34</v>
      </c>
    </row>
    <row r="11" spans="2:10" x14ac:dyDescent="0.25">
      <c r="B11" s="55">
        <f>+B10+1</f>
        <v>4</v>
      </c>
      <c r="C11" s="55" t="s">
        <v>1</v>
      </c>
      <c r="D11" s="9"/>
      <c r="E11" s="9">
        <v>2</v>
      </c>
      <c r="F11" s="9"/>
      <c r="G11" s="9"/>
      <c r="H11" s="9"/>
      <c r="I11" s="9">
        <v>2</v>
      </c>
      <c r="J11" s="47">
        <f t="shared" si="0"/>
        <v>4</v>
      </c>
    </row>
    <row r="12" spans="2:10" x14ac:dyDescent="0.25">
      <c r="B12" s="35">
        <f t="shared" ref="B12:B25" si="1">+B11+1</f>
        <v>5</v>
      </c>
      <c r="C12" s="35" t="s">
        <v>2</v>
      </c>
      <c r="D12" s="18">
        <v>1</v>
      </c>
      <c r="E12" s="18"/>
      <c r="F12" s="18"/>
      <c r="G12" s="18"/>
      <c r="H12" s="18">
        <v>1</v>
      </c>
      <c r="I12" s="18">
        <v>2</v>
      </c>
      <c r="J12" s="47">
        <f t="shared" si="0"/>
        <v>4</v>
      </c>
    </row>
    <row r="13" spans="2:10" x14ac:dyDescent="0.25">
      <c r="B13" s="55">
        <f>+B12+1</f>
        <v>6</v>
      </c>
      <c r="C13" s="55" t="s">
        <v>6</v>
      </c>
      <c r="D13" s="9"/>
      <c r="E13" s="9">
        <v>2</v>
      </c>
      <c r="F13" s="9"/>
      <c r="G13" s="9"/>
      <c r="H13" s="9"/>
      <c r="I13" s="9">
        <v>1</v>
      </c>
      <c r="J13" s="47">
        <f t="shared" si="0"/>
        <v>3</v>
      </c>
    </row>
    <row r="14" spans="2:10" x14ac:dyDescent="0.25">
      <c r="B14" s="35">
        <f t="shared" si="1"/>
        <v>7</v>
      </c>
      <c r="C14" s="35" t="s">
        <v>3</v>
      </c>
      <c r="D14" s="18"/>
      <c r="E14" s="18"/>
      <c r="F14" s="18"/>
      <c r="G14" s="18"/>
      <c r="H14" s="18"/>
      <c r="I14" s="18"/>
      <c r="J14" s="47">
        <f t="shared" si="0"/>
        <v>0</v>
      </c>
    </row>
    <row r="15" spans="2:10" x14ac:dyDescent="0.25">
      <c r="B15" s="55">
        <f t="shared" si="1"/>
        <v>8</v>
      </c>
      <c r="C15" s="55" t="s">
        <v>7</v>
      </c>
      <c r="D15" s="9"/>
      <c r="E15" s="9">
        <v>5</v>
      </c>
      <c r="F15" s="9"/>
      <c r="G15" s="9"/>
      <c r="H15" s="9"/>
      <c r="I15" s="9">
        <v>1</v>
      </c>
      <c r="J15" s="47">
        <f t="shared" si="0"/>
        <v>6</v>
      </c>
    </row>
    <row r="16" spans="2:10" x14ac:dyDescent="0.25">
      <c r="B16" s="35">
        <f t="shared" si="1"/>
        <v>9</v>
      </c>
      <c r="C16" s="35" t="s">
        <v>8</v>
      </c>
      <c r="D16" s="18"/>
      <c r="E16" s="18"/>
      <c r="F16" s="18"/>
      <c r="G16" s="18"/>
      <c r="H16" s="18"/>
      <c r="I16" s="18"/>
      <c r="J16" s="47">
        <f t="shared" si="0"/>
        <v>0</v>
      </c>
    </row>
    <row r="17" spans="2:10" x14ac:dyDescent="0.25">
      <c r="B17" s="55">
        <f t="shared" si="1"/>
        <v>10</v>
      </c>
      <c r="C17" s="55" t="s">
        <v>9</v>
      </c>
      <c r="D17" s="9"/>
      <c r="E17" s="9">
        <v>2</v>
      </c>
      <c r="F17" s="9"/>
      <c r="G17" s="9">
        <v>1</v>
      </c>
      <c r="H17" s="9"/>
      <c r="I17" s="9">
        <v>7</v>
      </c>
      <c r="J17" s="47">
        <f t="shared" si="0"/>
        <v>10</v>
      </c>
    </row>
    <row r="18" spans="2:10" x14ac:dyDescent="0.25">
      <c r="B18" s="35">
        <f t="shared" si="1"/>
        <v>11</v>
      </c>
      <c r="C18" s="35" t="s">
        <v>10</v>
      </c>
      <c r="D18" s="18">
        <v>10</v>
      </c>
      <c r="E18" s="18">
        <v>14</v>
      </c>
      <c r="F18" s="18">
        <v>2</v>
      </c>
      <c r="G18" s="18">
        <v>1</v>
      </c>
      <c r="H18" s="18">
        <v>5</v>
      </c>
      <c r="I18" s="18">
        <v>13</v>
      </c>
      <c r="J18" s="47">
        <f t="shared" si="0"/>
        <v>45</v>
      </c>
    </row>
    <row r="19" spans="2:10" x14ac:dyDescent="0.25">
      <c r="B19" s="55">
        <f t="shared" si="1"/>
        <v>12</v>
      </c>
      <c r="C19" s="55" t="s">
        <v>11</v>
      </c>
      <c r="D19" s="9">
        <v>2</v>
      </c>
      <c r="E19" s="9">
        <v>6</v>
      </c>
      <c r="F19" s="9">
        <v>1</v>
      </c>
      <c r="G19" s="9">
        <v>1</v>
      </c>
      <c r="H19" s="9">
        <v>1</v>
      </c>
      <c r="I19" s="9">
        <v>4</v>
      </c>
      <c r="J19" s="47">
        <f t="shared" si="0"/>
        <v>15</v>
      </c>
    </row>
    <row r="20" spans="2:10" x14ac:dyDescent="0.25">
      <c r="B20" s="35">
        <f t="shared" si="1"/>
        <v>13</v>
      </c>
      <c r="C20" s="35" t="s">
        <v>12</v>
      </c>
      <c r="D20" s="18"/>
      <c r="E20" s="18"/>
      <c r="F20" s="18">
        <v>1</v>
      </c>
      <c r="G20" s="18"/>
      <c r="H20" s="18"/>
      <c r="I20" s="18">
        <v>6</v>
      </c>
      <c r="J20" s="47">
        <f t="shared" si="0"/>
        <v>7</v>
      </c>
    </row>
    <row r="21" spans="2:10" x14ac:dyDescent="0.25">
      <c r="B21" s="55">
        <f t="shared" si="1"/>
        <v>14</v>
      </c>
      <c r="C21" s="55" t="s">
        <v>13</v>
      </c>
      <c r="D21" s="9">
        <v>5</v>
      </c>
      <c r="E21" s="9">
        <v>1</v>
      </c>
      <c r="F21" s="9"/>
      <c r="G21" s="9"/>
      <c r="H21" s="9">
        <v>1</v>
      </c>
      <c r="I21" s="9">
        <v>2</v>
      </c>
      <c r="J21" s="47">
        <f t="shared" si="0"/>
        <v>9</v>
      </c>
    </row>
    <row r="22" spans="2:10" x14ac:dyDescent="0.25">
      <c r="B22" s="35">
        <f t="shared" si="1"/>
        <v>15</v>
      </c>
      <c r="C22" s="35" t="s">
        <v>14</v>
      </c>
      <c r="D22" s="18">
        <v>1</v>
      </c>
      <c r="E22" s="18">
        <v>1</v>
      </c>
      <c r="F22" s="18">
        <v>1</v>
      </c>
      <c r="G22" s="18"/>
      <c r="H22" s="18">
        <v>1</v>
      </c>
      <c r="I22" s="18">
        <v>1</v>
      </c>
      <c r="J22" s="47">
        <f t="shared" si="0"/>
        <v>5</v>
      </c>
    </row>
    <row r="23" spans="2:10" x14ac:dyDescent="0.25">
      <c r="B23" s="55">
        <f t="shared" si="1"/>
        <v>16</v>
      </c>
      <c r="C23" s="55" t="s">
        <v>15</v>
      </c>
      <c r="D23" s="9">
        <v>4</v>
      </c>
      <c r="E23" s="9">
        <v>4</v>
      </c>
      <c r="F23" s="9"/>
      <c r="G23" s="9">
        <v>1</v>
      </c>
      <c r="H23" s="9"/>
      <c r="I23" s="9">
        <v>6</v>
      </c>
      <c r="J23" s="47">
        <f t="shared" si="0"/>
        <v>15</v>
      </c>
    </row>
    <row r="24" spans="2:10" x14ac:dyDescent="0.25">
      <c r="B24" s="35">
        <f t="shared" si="1"/>
        <v>17</v>
      </c>
      <c r="C24" s="35" t="s">
        <v>16</v>
      </c>
      <c r="D24" s="18">
        <v>6</v>
      </c>
      <c r="E24" s="18"/>
      <c r="F24" s="18"/>
      <c r="G24" s="18"/>
      <c r="H24" s="18">
        <v>1</v>
      </c>
      <c r="I24" s="18">
        <v>1</v>
      </c>
      <c r="J24" s="47">
        <f t="shared" si="0"/>
        <v>8</v>
      </c>
    </row>
    <row r="25" spans="2:10" x14ac:dyDescent="0.25">
      <c r="B25" s="67">
        <f t="shared" si="1"/>
        <v>18</v>
      </c>
      <c r="C25" s="67" t="s">
        <v>17</v>
      </c>
      <c r="D25" s="32">
        <v>20</v>
      </c>
      <c r="E25" s="32">
        <v>4</v>
      </c>
      <c r="F25" s="9"/>
      <c r="G25" s="9"/>
      <c r="H25" s="9"/>
      <c r="I25" s="9">
        <v>1</v>
      </c>
      <c r="J25" s="47">
        <f t="shared" si="0"/>
        <v>25</v>
      </c>
    </row>
    <row r="26" spans="2:10" x14ac:dyDescent="0.25">
      <c r="B26" s="88" t="s">
        <v>21</v>
      </c>
      <c r="C26" s="89"/>
      <c r="D26" s="18">
        <f t="shared" ref="D26:I26" si="2">SUM(D8:D25)</f>
        <v>52</v>
      </c>
      <c r="E26" s="18">
        <f t="shared" si="2"/>
        <v>90</v>
      </c>
      <c r="F26" s="18">
        <f t="shared" si="2"/>
        <v>6</v>
      </c>
      <c r="G26" s="18">
        <f t="shared" si="2"/>
        <v>4</v>
      </c>
      <c r="H26" s="18">
        <f t="shared" si="2"/>
        <v>12</v>
      </c>
      <c r="I26" s="18">
        <f t="shared" si="2"/>
        <v>64</v>
      </c>
      <c r="J26" s="47">
        <f t="shared" si="0"/>
        <v>228</v>
      </c>
    </row>
    <row r="28" spans="2:10" x14ac:dyDescent="0.25">
      <c r="B28" s="28"/>
      <c r="C28" s="37" t="s">
        <v>103</v>
      </c>
    </row>
    <row r="29" spans="2:10" x14ac:dyDescent="0.25">
      <c r="B29" s="28"/>
      <c r="C29" s="37" t="s">
        <v>102</v>
      </c>
    </row>
    <row r="30" spans="2:10" x14ac:dyDescent="0.25">
      <c r="B30" s="28"/>
      <c r="C30" s="28"/>
    </row>
  </sheetData>
  <mergeCells count="5">
    <mergeCell ref="B5:J5"/>
    <mergeCell ref="B2:J2"/>
    <mergeCell ref="B3:J3"/>
    <mergeCell ref="B4:J4"/>
    <mergeCell ref="B26:C26"/>
  </mergeCells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0"/>
  <sheetViews>
    <sheetView workbookViewId="0">
      <selection activeCell="C28" sqref="C28:D29"/>
    </sheetView>
  </sheetViews>
  <sheetFormatPr baseColWidth="10" defaultRowHeight="15" x14ac:dyDescent="0.25"/>
  <cols>
    <col min="2" max="2" width="3.5703125" bestFit="1" customWidth="1"/>
    <col min="3" max="3" width="53.5703125" bestFit="1" customWidth="1"/>
    <col min="4" max="4" width="18.42578125" customWidth="1"/>
    <col min="5" max="5" width="17.5703125" bestFit="1" customWidth="1"/>
  </cols>
  <sheetData>
    <row r="2" spans="2:6" x14ac:dyDescent="0.25">
      <c r="B2" s="87" t="s">
        <v>67</v>
      </c>
      <c r="C2" s="87"/>
      <c r="D2" s="87"/>
      <c r="E2" s="87"/>
      <c r="F2" s="87"/>
    </row>
    <row r="3" spans="2:6" x14ac:dyDescent="0.25">
      <c r="B3" s="87" t="s">
        <v>95</v>
      </c>
      <c r="C3" s="87"/>
      <c r="D3" s="87"/>
      <c r="E3" s="87"/>
      <c r="F3" s="87"/>
    </row>
    <row r="4" spans="2:6" x14ac:dyDescent="0.25">
      <c r="B4" s="86" t="s">
        <v>92</v>
      </c>
      <c r="C4" s="86"/>
      <c r="D4" s="86"/>
      <c r="E4" s="86"/>
      <c r="F4" s="86"/>
    </row>
    <row r="5" spans="2:6" x14ac:dyDescent="0.25">
      <c r="B5" s="87" t="s">
        <v>33</v>
      </c>
      <c r="C5" s="87"/>
      <c r="D5" s="87"/>
      <c r="E5" s="87"/>
      <c r="F5" s="87"/>
    </row>
    <row r="6" spans="2:6" x14ac:dyDescent="0.25">
      <c r="B6" s="92"/>
      <c r="C6" s="92"/>
      <c r="D6" s="92"/>
      <c r="E6" s="92"/>
      <c r="F6" s="92"/>
    </row>
    <row r="7" spans="2:6" x14ac:dyDescent="0.25">
      <c r="B7" s="90" t="s">
        <v>22</v>
      </c>
      <c r="C7" s="91"/>
      <c r="D7" s="5" t="s">
        <v>65</v>
      </c>
      <c r="E7" s="5" t="s">
        <v>34</v>
      </c>
      <c r="F7" s="4" t="s">
        <v>25</v>
      </c>
    </row>
    <row r="8" spans="2:6" x14ac:dyDescent="0.25">
      <c r="B8" s="35">
        <v>1</v>
      </c>
      <c r="C8" s="35" t="s">
        <v>4</v>
      </c>
      <c r="D8" s="18">
        <v>38</v>
      </c>
      <c r="E8" s="18"/>
      <c r="F8" s="47">
        <f>+D8+E8</f>
        <v>38</v>
      </c>
    </row>
    <row r="9" spans="2:6" x14ac:dyDescent="0.25">
      <c r="B9" s="5">
        <f>+B8+1</f>
        <v>2</v>
      </c>
      <c r="C9" s="5" t="s">
        <v>5</v>
      </c>
      <c r="D9" s="3">
        <v>0</v>
      </c>
      <c r="E9" s="3"/>
      <c r="F9" s="47">
        <f t="shared" ref="F9:F26" si="0">+D9+E9</f>
        <v>0</v>
      </c>
    </row>
    <row r="10" spans="2:6" x14ac:dyDescent="0.25">
      <c r="B10" s="35">
        <f>+B9+1</f>
        <v>3</v>
      </c>
      <c r="C10" s="35" t="s">
        <v>0</v>
      </c>
      <c r="D10" s="18">
        <v>34</v>
      </c>
      <c r="E10" s="18"/>
      <c r="F10" s="47">
        <f t="shared" si="0"/>
        <v>34</v>
      </c>
    </row>
    <row r="11" spans="2:6" x14ac:dyDescent="0.25">
      <c r="B11" s="55">
        <f>+B10+1</f>
        <v>4</v>
      </c>
      <c r="C11" s="55" t="s">
        <v>1</v>
      </c>
      <c r="D11" s="9">
        <v>4</v>
      </c>
      <c r="E11" s="9"/>
      <c r="F11" s="47">
        <f t="shared" si="0"/>
        <v>4</v>
      </c>
    </row>
    <row r="12" spans="2:6" x14ac:dyDescent="0.25">
      <c r="B12" s="35">
        <f t="shared" ref="B12:B25" si="1">+B11+1</f>
        <v>5</v>
      </c>
      <c r="C12" s="35" t="s">
        <v>2</v>
      </c>
      <c r="D12" s="18">
        <v>4</v>
      </c>
      <c r="E12" s="18"/>
      <c r="F12" s="47">
        <f t="shared" si="0"/>
        <v>4</v>
      </c>
    </row>
    <row r="13" spans="2:6" x14ac:dyDescent="0.25">
      <c r="B13" s="55">
        <f>+B12+1</f>
        <v>6</v>
      </c>
      <c r="C13" s="55" t="s">
        <v>6</v>
      </c>
      <c r="D13" s="9">
        <v>3</v>
      </c>
      <c r="E13" s="9"/>
      <c r="F13" s="47">
        <f t="shared" si="0"/>
        <v>3</v>
      </c>
    </row>
    <row r="14" spans="2:6" x14ac:dyDescent="0.25">
      <c r="B14" s="35">
        <f t="shared" si="1"/>
        <v>7</v>
      </c>
      <c r="C14" s="35" t="s">
        <v>3</v>
      </c>
      <c r="D14" s="18">
        <v>0</v>
      </c>
      <c r="E14" s="18"/>
      <c r="F14" s="47">
        <f t="shared" si="0"/>
        <v>0</v>
      </c>
    </row>
    <row r="15" spans="2:6" x14ac:dyDescent="0.25">
      <c r="B15" s="55">
        <f t="shared" si="1"/>
        <v>8</v>
      </c>
      <c r="C15" s="55" t="s">
        <v>7</v>
      </c>
      <c r="D15" s="9">
        <v>6</v>
      </c>
      <c r="E15" s="9"/>
      <c r="F15" s="47">
        <f t="shared" si="0"/>
        <v>6</v>
      </c>
    </row>
    <row r="16" spans="2:6" x14ac:dyDescent="0.25">
      <c r="B16" s="35">
        <f t="shared" si="1"/>
        <v>9</v>
      </c>
      <c r="C16" s="35" t="s">
        <v>8</v>
      </c>
      <c r="D16" s="18">
        <v>0</v>
      </c>
      <c r="E16" s="18"/>
      <c r="F16" s="47">
        <f t="shared" si="0"/>
        <v>0</v>
      </c>
    </row>
    <row r="17" spans="2:6" x14ac:dyDescent="0.25">
      <c r="B17" s="55">
        <f t="shared" si="1"/>
        <v>10</v>
      </c>
      <c r="C17" s="55" t="s">
        <v>9</v>
      </c>
      <c r="D17" s="9">
        <v>10</v>
      </c>
      <c r="E17" s="9"/>
      <c r="F17" s="47">
        <f t="shared" si="0"/>
        <v>10</v>
      </c>
    </row>
    <row r="18" spans="2:6" x14ac:dyDescent="0.25">
      <c r="B18" s="35">
        <f t="shared" si="1"/>
        <v>11</v>
      </c>
      <c r="C18" s="35" t="s">
        <v>10</v>
      </c>
      <c r="D18" s="18">
        <v>42</v>
      </c>
      <c r="E18" s="18">
        <v>3</v>
      </c>
      <c r="F18" s="47">
        <f t="shared" si="0"/>
        <v>45</v>
      </c>
    </row>
    <row r="19" spans="2:6" x14ac:dyDescent="0.25">
      <c r="B19" s="55">
        <f t="shared" si="1"/>
        <v>12</v>
      </c>
      <c r="C19" s="55" t="s">
        <v>11</v>
      </c>
      <c r="D19" s="9">
        <v>14</v>
      </c>
      <c r="E19" s="9">
        <v>1</v>
      </c>
      <c r="F19" s="47">
        <f t="shared" si="0"/>
        <v>15</v>
      </c>
    </row>
    <row r="20" spans="2:6" x14ac:dyDescent="0.25">
      <c r="B20" s="35">
        <f t="shared" si="1"/>
        <v>13</v>
      </c>
      <c r="C20" s="35" t="s">
        <v>12</v>
      </c>
      <c r="D20" s="18">
        <v>7</v>
      </c>
      <c r="E20" s="18"/>
      <c r="F20" s="47">
        <f t="shared" si="0"/>
        <v>7</v>
      </c>
    </row>
    <row r="21" spans="2:6" x14ac:dyDescent="0.25">
      <c r="B21" s="55">
        <f t="shared" si="1"/>
        <v>14</v>
      </c>
      <c r="C21" s="55" t="s">
        <v>13</v>
      </c>
      <c r="D21" s="9">
        <v>9</v>
      </c>
      <c r="E21" s="9"/>
      <c r="F21" s="47">
        <f t="shared" si="0"/>
        <v>9</v>
      </c>
    </row>
    <row r="22" spans="2:6" x14ac:dyDescent="0.25">
      <c r="B22" s="35">
        <f t="shared" si="1"/>
        <v>15</v>
      </c>
      <c r="C22" s="35" t="s">
        <v>14</v>
      </c>
      <c r="D22" s="18">
        <v>5</v>
      </c>
      <c r="E22" s="18"/>
      <c r="F22" s="47">
        <f t="shared" si="0"/>
        <v>5</v>
      </c>
    </row>
    <row r="23" spans="2:6" x14ac:dyDescent="0.25">
      <c r="B23" s="55">
        <f t="shared" si="1"/>
        <v>16</v>
      </c>
      <c r="C23" s="55" t="s">
        <v>15</v>
      </c>
      <c r="D23" s="9">
        <v>15</v>
      </c>
      <c r="E23" s="9"/>
      <c r="F23" s="47">
        <f t="shared" si="0"/>
        <v>15</v>
      </c>
    </row>
    <row r="24" spans="2:6" x14ac:dyDescent="0.25">
      <c r="B24" s="35">
        <f t="shared" si="1"/>
        <v>17</v>
      </c>
      <c r="C24" s="35" t="s">
        <v>16</v>
      </c>
      <c r="D24" s="18">
        <v>8</v>
      </c>
      <c r="E24" s="18"/>
      <c r="F24" s="47">
        <f t="shared" si="0"/>
        <v>8</v>
      </c>
    </row>
    <row r="25" spans="2:6" x14ac:dyDescent="0.25">
      <c r="B25" s="67">
        <f t="shared" si="1"/>
        <v>18</v>
      </c>
      <c r="C25" s="67" t="s">
        <v>17</v>
      </c>
      <c r="D25" s="32">
        <v>25</v>
      </c>
      <c r="E25" s="32"/>
      <c r="F25" s="47">
        <f t="shared" si="0"/>
        <v>25</v>
      </c>
    </row>
    <row r="26" spans="2:6" x14ac:dyDescent="0.25">
      <c r="B26" s="88" t="s">
        <v>21</v>
      </c>
      <c r="C26" s="89"/>
      <c r="D26" s="18">
        <f>SUM(D8:D25)</f>
        <v>224</v>
      </c>
      <c r="E26" s="18">
        <f>SUM(E8:E25)</f>
        <v>4</v>
      </c>
      <c r="F26" s="47">
        <f t="shared" si="0"/>
        <v>228</v>
      </c>
    </row>
    <row r="28" spans="2:6" x14ac:dyDescent="0.25">
      <c r="B28" s="28"/>
      <c r="C28" s="37" t="s">
        <v>103</v>
      </c>
    </row>
    <row r="29" spans="2:6" x14ac:dyDescent="0.25">
      <c r="B29" s="28"/>
      <c r="C29" s="37" t="s">
        <v>102</v>
      </c>
    </row>
    <row r="30" spans="2:6" x14ac:dyDescent="0.25">
      <c r="B30" s="28"/>
      <c r="C30" s="28"/>
    </row>
  </sheetData>
  <mergeCells count="7">
    <mergeCell ref="B26:C26"/>
    <mergeCell ref="B7:C7"/>
    <mergeCell ref="B6:F6"/>
    <mergeCell ref="B5:F5"/>
    <mergeCell ref="B2:F2"/>
    <mergeCell ref="B3:F3"/>
    <mergeCell ref="B4:F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8"/>
  <sheetViews>
    <sheetView topLeftCell="A7" zoomScaleNormal="100" workbookViewId="0">
      <selection activeCell="C27" sqref="C27:D28"/>
    </sheetView>
  </sheetViews>
  <sheetFormatPr baseColWidth="10" defaultRowHeight="15" x14ac:dyDescent="0.25"/>
  <cols>
    <col min="1" max="1" width="7.140625" customWidth="1"/>
    <col min="2" max="2" width="3.5703125" bestFit="1" customWidth="1"/>
    <col min="3" max="3" width="46.85546875" customWidth="1"/>
    <col min="4" max="5" width="5.7109375" bestFit="1" customWidth="1"/>
    <col min="6" max="6" width="8.85546875" customWidth="1"/>
    <col min="7" max="8" width="8.140625" bestFit="1" customWidth="1"/>
    <col min="9" max="9" width="11" customWidth="1"/>
    <col min="10" max="10" width="8.140625" bestFit="1" customWidth="1"/>
    <col min="11" max="11" width="3.28515625" bestFit="1" customWidth="1"/>
    <col min="12" max="12" width="10.5703125" bestFit="1" customWidth="1"/>
    <col min="13" max="13" width="10" customWidth="1"/>
    <col min="14" max="14" width="4" bestFit="1" customWidth="1"/>
  </cols>
  <sheetData>
    <row r="2" spans="2:14" x14ac:dyDescent="0.25">
      <c r="B2" s="87" t="s">
        <v>67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2:14" x14ac:dyDescent="0.25">
      <c r="B3" s="87" t="s">
        <v>95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2:14" x14ac:dyDescent="0.25">
      <c r="B4" s="86" t="s">
        <v>92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</row>
    <row r="5" spans="2:14" x14ac:dyDescent="0.25">
      <c r="B5" s="87" t="s">
        <v>44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2:14" ht="78.75" customHeight="1" x14ac:dyDescent="0.25">
      <c r="B6" s="93" t="s">
        <v>22</v>
      </c>
      <c r="C6" s="93"/>
      <c r="D6" s="14" t="s">
        <v>35</v>
      </c>
      <c r="E6" s="14" t="s">
        <v>36</v>
      </c>
      <c r="F6" s="14" t="s">
        <v>37</v>
      </c>
      <c r="G6" s="14" t="s">
        <v>38</v>
      </c>
      <c r="H6" s="14" t="s">
        <v>39</v>
      </c>
      <c r="I6" s="14" t="s">
        <v>78</v>
      </c>
      <c r="J6" s="14" t="s">
        <v>40</v>
      </c>
      <c r="K6" s="14" t="s">
        <v>41</v>
      </c>
      <c r="L6" s="14" t="s">
        <v>42</v>
      </c>
      <c r="M6" s="14" t="s">
        <v>43</v>
      </c>
      <c r="N6" s="15" t="s">
        <v>25</v>
      </c>
    </row>
    <row r="7" spans="2:14" x14ac:dyDescent="0.25">
      <c r="B7" s="35">
        <v>1</v>
      </c>
      <c r="C7" s="35" t="s">
        <v>4</v>
      </c>
      <c r="D7" s="18">
        <v>1</v>
      </c>
      <c r="E7" s="18">
        <v>29</v>
      </c>
      <c r="F7" s="18"/>
      <c r="G7" s="18">
        <v>4</v>
      </c>
      <c r="H7" s="18">
        <v>1</v>
      </c>
      <c r="I7" s="39">
        <v>1</v>
      </c>
      <c r="J7" s="18"/>
      <c r="K7" s="18">
        <v>3</v>
      </c>
      <c r="L7" s="39">
        <v>5</v>
      </c>
      <c r="M7" s="18"/>
      <c r="N7" s="47">
        <f>+D7+E7+F7+G7+H7+I7+J7+K7+L7+M7</f>
        <v>44</v>
      </c>
    </row>
    <row r="8" spans="2:14" x14ac:dyDescent="0.25">
      <c r="B8" s="55">
        <f>+B7+1</f>
        <v>2</v>
      </c>
      <c r="C8" s="55" t="s">
        <v>5</v>
      </c>
      <c r="D8" s="9"/>
      <c r="E8" s="9"/>
      <c r="F8" s="9"/>
      <c r="G8" s="9"/>
      <c r="H8" s="9"/>
      <c r="I8" s="9"/>
      <c r="J8" s="9"/>
      <c r="K8" s="9"/>
      <c r="L8" s="9"/>
      <c r="M8" s="9"/>
      <c r="N8" s="51">
        <f t="shared" ref="N8:N24" si="0">+D8+E8+F8+G8+H8+I8+J8+K8+L8+M8</f>
        <v>0</v>
      </c>
    </row>
    <row r="9" spans="2:14" x14ac:dyDescent="0.25">
      <c r="B9" s="35">
        <f>+B8+1</f>
        <v>3</v>
      </c>
      <c r="C9" s="35" t="s">
        <v>0</v>
      </c>
      <c r="D9" s="18">
        <v>1</v>
      </c>
      <c r="E9" s="18"/>
      <c r="F9" s="18">
        <v>1</v>
      </c>
      <c r="G9" s="18"/>
      <c r="H9" s="18"/>
      <c r="I9" s="39">
        <v>1</v>
      </c>
      <c r="J9" s="18">
        <v>1</v>
      </c>
      <c r="K9" s="18">
        <v>2</v>
      </c>
      <c r="L9" s="39">
        <v>11</v>
      </c>
      <c r="M9" s="18">
        <v>16</v>
      </c>
      <c r="N9" s="77">
        <f t="shared" si="0"/>
        <v>33</v>
      </c>
    </row>
    <row r="10" spans="2:14" x14ac:dyDescent="0.25">
      <c r="B10" s="55">
        <f>+B9+1</f>
        <v>4</v>
      </c>
      <c r="C10" s="55" t="s">
        <v>1</v>
      </c>
      <c r="D10" s="9"/>
      <c r="E10" s="9"/>
      <c r="F10" s="9">
        <v>1</v>
      </c>
      <c r="G10" s="9"/>
      <c r="H10" s="9"/>
      <c r="I10" s="9"/>
      <c r="J10" s="9"/>
      <c r="K10" s="9"/>
      <c r="L10" s="9">
        <v>3</v>
      </c>
      <c r="M10" s="9"/>
      <c r="N10" s="51">
        <f t="shared" si="0"/>
        <v>4</v>
      </c>
    </row>
    <row r="11" spans="2:14" x14ac:dyDescent="0.25">
      <c r="B11" s="35">
        <f t="shared" ref="B11:B24" si="1">+B10+1</f>
        <v>5</v>
      </c>
      <c r="C11" s="35" t="s">
        <v>2</v>
      </c>
      <c r="D11" s="18"/>
      <c r="E11" s="18"/>
      <c r="F11" s="18"/>
      <c r="G11" s="18"/>
      <c r="H11" s="18"/>
      <c r="I11" s="39"/>
      <c r="J11" s="18"/>
      <c r="K11" s="18"/>
      <c r="L11" s="18"/>
      <c r="M11" s="18"/>
      <c r="N11" s="77">
        <f t="shared" si="0"/>
        <v>0</v>
      </c>
    </row>
    <row r="12" spans="2:14" x14ac:dyDescent="0.25">
      <c r="B12" s="55">
        <f>+B11+1</f>
        <v>6</v>
      </c>
      <c r="C12" s="55" t="s">
        <v>6</v>
      </c>
      <c r="D12" s="9"/>
      <c r="E12" s="9"/>
      <c r="F12" s="9"/>
      <c r="G12" s="9"/>
      <c r="H12" s="9"/>
      <c r="I12" s="9"/>
      <c r="J12" s="9"/>
      <c r="K12" s="9">
        <v>2</v>
      </c>
      <c r="L12" s="9">
        <v>1</v>
      </c>
      <c r="M12" s="9"/>
      <c r="N12" s="51">
        <f t="shared" si="0"/>
        <v>3</v>
      </c>
    </row>
    <row r="13" spans="2:14" x14ac:dyDescent="0.25">
      <c r="B13" s="35">
        <f t="shared" si="1"/>
        <v>7</v>
      </c>
      <c r="C13" s="35" t="s">
        <v>3</v>
      </c>
      <c r="D13" s="18"/>
      <c r="E13" s="18"/>
      <c r="F13" s="18"/>
      <c r="G13" s="18"/>
      <c r="H13" s="18"/>
      <c r="I13" s="39"/>
      <c r="J13" s="18"/>
      <c r="K13" s="18"/>
      <c r="L13" s="18"/>
      <c r="M13" s="18"/>
      <c r="N13" s="77">
        <f t="shared" si="0"/>
        <v>0</v>
      </c>
    </row>
    <row r="14" spans="2:14" x14ac:dyDescent="0.25">
      <c r="B14" s="55">
        <f t="shared" si="1"/>
        <v>8</v>
      </c>
      <c r="C14" s="55" t="s">
        <v>7</v>
      </c>
      <c r="D14" s="9"/>
      <c r="E14" s="9"/>
      <c r="F14" s="9"/>
      <c r="G14" s="9"/>
      <c r="H14" s="9"/>
      <c r="I14" s="9"/>
      <c r="J14" s="9"/>
      <c r="K14" s="9">
        <v>2</v>
      </c>
      <c r="L14" s="9">
        <v>4</v>
      </c>
      <c r="M14" s="9"/>
      <c r="N14" s="51">
        <f t="shared" si="0"/>
        <v>6</v>
      </c>
    </row>
    <row r="15" spans="2:14" x14ac:dyDescent="0.25">
      <c r="B15" s="35">
        <f t="shared" si="1"/>
        <v>9</v>
      </c>
      <c r="C15" s="35" t="s">
        <v>8</v>
      </c>
      <c r="D15" s="18"/>
      <c r="E15" s="18"/>
      <c r="F15" s="18"/>
      <c r="G15" s="18"/>
      <c r="H15" s="18"/>
      <c r="I15" s="39"/>
      <c r="J15" s="18"/>
      <c r="K15" s="18"/>
      <c r="L15" s="18"/>
      <c r="M15" s="18"/>
      <c r="N15" s="77">
        <f t="shared" si="0"/>
        <v>0</v>
      </c>
    </row>
    <row r="16" spans="2:14" x14ac:dyDescent="0.25">
      <c r="B16" s="55">
        <f t="shared" si="1"/>
        <v>10</v>
      </c>
      <c r="C16" s="55" t="s">
        <v>9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51">
        <f t="shared" si="0"/>
        <v>0</v>
      </c>
    </row>
    <row r="17" spans="2:14" x14ac:dyDescent="0.25">
      <c r="B17" s="35">
        <f t="shared" si="1"/>
        <v>11</v>
      </c>
      <c r="C17" s="35" t="s">
        <v>10</v>
      </c>
      <c r="D17" s="18">
        <v>3</v>
      </c>
      <c r="E17" s="18">
        <v>2</v>
      </c>
      <c r="F17" s="18">
        <v>5</v>
      </c>
      <c r="G17" s="18">
        <v>2</v>
      </c>
      <c r="H17" s="18"/>
      <c r="I17" s="39"/>
      <c r="J17" s="18">
        <v>6</v>
      </c>
      <c r="K17" s="18">
        <v>6</v>
      </c>
      <c r="L17" s="18">
        <v>1</v>
      </c>
      <c r="M17" s="18"/>
      <c r="N17" s="77">
        <f t="shared" si="0"/>
        <v>25</v>
      </c>
    </row>
    <row r="18" spans="2:14" x14ac:dyDescent="0.25">
      <c r="B18" s="55">
        <f t="shared" si="1"/>
        <v>12</v>
      </c>
      <c r="C18" s="55" t="s">
        <v>11</v>
      </c>
      <c r="D18" s="9">
        <v>1</v>
      </c>
      <c r="E18" s="9">
        <v>4</v>
      </c>
      <c r="F18" s="9">
        <v>1</v>
      </c>
      <c r="G18" s="9"/>
      <c r="H18" s="9">
        <v>3</v>
      </c>
      <c r="I18" s="9"/>
      <c r="J18" s="9"/>
      <c r="K18" s="9"/>
      <c r="L18" s="9"/>
      <c r="M18" s="9"/>
      <c r="N18" s="51">
        <f t="shared" si="0"/>
        <v>9</v>
      </c>
    </row>
    <row r="19" spans="2:14" x14ac:dyDescent="0.25">
      <c r="B19" s="35">
        <f t="shared" si="1"/>
        <v>13</v>
      </c>
      <c r="C19" s="35" t="s">
        <v>12</v>
      </c>
      <c r="D19" s="18"/>
      <c r="E19" s="18"/>
      <c r="F19" s="18"/>
      <c r="G19" s="18"/>
      <c r="H19" s="18">
        <v>1</v>
      </c>
      <c r="I19" s="39"/>
      <c r="J19" s="18"/>
      <c r="K19" s="18">
        <v>1</v>
      </c>
      <c r="L19" s="18"/>
      <c r="M19" s="18"/>
      <c r="N19" s="77">
        <f t="shared" si="0"/>
        <v>2</v>
      </c>
    </row>
    <row r="20" spans="2:14" x14ac:dyDescent="0.25">
      <c r="B20" s="55">
        <f t="shared" si="1"/>
        <v>14</v>
      </c>
      <c r="C20" s="55" t="s">
        <v>13</v>
      </c>
      <c r="D20" s="9"/>
      <c r="E20" s="9">
        <v>1</v>
      </c>
      <c r="F20" s="9">
        <v>2</v>
      </c>
      <c r="G20" s="9"/>
      <c r="H20" s="9"/>
      <c r="I20" s="9"/>
      <c r="J20" s="9"/>
      <c r="K20" s="9"/>
      <c r="L20" s="9">
        <v>1</v>
      </c>
      <c r="M20" s="9"/>
      <c r="N20" s="51">
        <f t="shared" si="0"/>
        <v>4</v>
      </c>
    </row>
    <row r="21" spans="2:14" x14ac:dyDescent="0.25">
      <c r="B21" s="35">
        <f t="shared" si="1"/>
        <v>15</v>
      </c>
      <c r="C21" s="35" t="s">
        <v>14</v>
      </c>
      <c r="D21" s="18">
        <v>1</v>
      </c>
      <c r="E21" s="18"/>
      <c r="F21" s="18"/>
      <c r="G21" s="18"/>
      <c r="H21" s="18"/>
      <c r="I21" s="39"/>
      <c r="J21" s="18"/>
      <c r="K21" s="18"/>
      <c r="L21" s="18"/>
      <c r="M21" s="18"/>
      <c r="N21" s="77">
        <f t="shared" si="0"/>
        <v>1</v>
      </c>
    </row>
    <row r="22" spans="2:14" x14ac:dyDescent="0.25">
      <c r="B22" s="55">
        <f t="shared" si="1"/>
        <v>16</v>
      </c>
      <c r="C22" s="55" t="s">
        <v>15</v>
      </c>
      <c r="D22" s="9"/>
      <c r="E22" s="9">
        <v>3</v>
      </c>
      <c r="F22" s="9">
        <v>1</v>
      </c>
      <c r="G22" s="9"/>
      <c r="H22" s="9"/>
      <c r="I22" s="9"/>
      <c r="J22" s="9">
        <v>1</v>
      </c>
      <c r="K22" s="9"/>
      <c r="L22" s="9"/>
      <c r="M22" s="9"/>
      <c r="N22" s="51">
        <f t="shared" si="0"/>
        <v>5</v>
      </c>
    </row>
    <row r="23" spans="2:14" x14ac:dyDescent="0.25">
      <c r="B23" s="35">
        <f t="shared" si="1"/>
        <v>17</v>
      </c>
      <c r="C23" s="35" t="s">
        <v>16</v>
      </c>
      <c r="D23" s="18"/>
      <c r="E23" s="18"/>
      <c r="F23" s="18"/>
      <c r="G23" s="18"/>
      <c r="H23" s="18"/>
      <c r="I23" s="39"/>
      <c r="J23" s="18">
        <v>1</v>
      </c>
      <c r="K23" s="18"/>
      <c r="L23" s="18"/>
      <c r="M23" s="18"/>
      <c r="N23" s="77">
        <f t="shared" si="0"/>
        <v>1</v>
      </c>
    </row>
    <row r="24" spans="2:14" x14ac:dyDescent="0.25">
      <c r="B24" s="67">
        <f t="shared" si="1"/>
        <v>18</v>
      </c>
      <c r="C24" s="67" t="s">
        <v>17</v>
      </c>
      <c r="D24" s="9"/>
      <c r="E24" s="9">
        <v>4</v>
      </c>
      <c r="F24" s="9"/>
      <c r="G24" s="9"/>
      <c r="H24" s="9">
        <v>1</v>
      </c>
      <c r="I24" s="9"/>
      <c r="J24" s="9"/>
      <c r="K24" s="9"/>
      <c r="L24" s="9"/>
      <c r="M24" s="9"/>
      <c r="N24" s="51">
        <f t="shared" si="0"/>
        <v>5</v>
      </c>
    </row>
    <row r="25" spans="2:14" x14ac:dyDescent="0.25">
      <c r="B25" s="88" t="s">
        <v>21</v>
      </c>
      <c r="C25" s="89"/>
      <c r="D25" s="18"/>
      <c r="E25" s="18"/>
      <c r="F25" s="18"/>
      <c r="G25" s="18"/>
      <c r="H25" s="18"/>
      <c r="I25" s="39"/>
      <c r="J25" s="18"/>
      <c r="K25" s="18"/>
      <c r="L25" s="18"/>
      <c r="M25" s="45"/>
      <c r="N25" s="77">
        <f>SUM(N7:N24)</f>
        <v>142</v>
      </c>
    </row>
    <row r="26" spans="2:14" x14ac:dyDescent="0.25">
      <c r="M26" s="79"/>
      <c r="N26" s="78"/>
    </row>
    <row r="27" spans="2:14" x14ac:dyDescent="0.25">
      <c r="C27" s="37" t="s">
        <v>103</v>
      </c>
    </row>
    <row r="28" spans="2:14" x14ac:dyDescent="0.25">
      <c r="C28" s="37" t="s">
        <v>102</v>
      </c>
    </row>
  </sheetData>
  <mergeCells count="6">
    <mergeCell ref="B25:C25"/>
    <mergeCell ref="B6:C6"/>
    <mergeCell ref="B2:N2"/>
    <mergeCell ref="B3:N3"/>
    <mergeCell ref="B4:N4"/>
    <mergeCell ref="B5:N5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opLeftCell="A10" zoomScaleNormal="100" workbookViewId="0">
      <selection activeCell="C27" sqref="C27:D28"/>
    </sheetView>
  </sheetViews>
  <sheetFormatPr baseColWidth="10" defaultRowHeight="15" x14ac:dyDescent="0.25"/>
  <cols>
    <col min="1" max="1" width="7.28515625" customWidth="1"/>
    <col min="2" max="2" width="3.5703125" bestFit="1" customWidth="1"/>
    <col min="3" max="3" width="47.140625" customWidth="1"/>
    <col min="4" max="4" width="14" bestFit="1" customWidth="1"/>
    <col min="5" max="5" width="14.7109375" customWidth="1"/>
    <col min="6" max="6" width="12.85546875" customWidth="1"/>
    <col min="7" max="7" width="14.42578125" customWidth="1"/>
    <col min="8" max="8" width="10.28515625" customWidth="1"/>
    <col min="9" max="9" width="10.5703125" customWidth="1"/>
    <col min="10" max="10" width="11" customWidth="1"/>
    <col min="11" max="11" width="7.140625" customWidth="1"/>
    <col min="12" max="12" width="9.7109375" customWidth="1"/>
  </cols>
  <sheetData>
    <row r="2" spans="2:12" x14ac:dyDescent="0.25">
      <c r="B2" s="87" t="s">
        <v>67</v>
      </c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2:12" x14ac:dyDescent="0.25">
      <c r="B3" s="87" t="s">
        <v>95</v>
      </c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2:12" x14ac:dyDescent="0.25">
      <c r="B4" s="86" t="s">
        <v>92</v>
      </c>
      <c r="C4" s="86"/>
      <c r="D4" s="86"/>
      <c r="E4" s="86"/>
      <c r="F4" s="86"/>
      <c r="G4" s="86"/>
      <c r="H4" s="86"/>
      <c r="I4" s="86"/>
      <c r="J4" s="86"/>
      <c r="K4" s="86"/>
      <c r="L4" s="86"/>
    </row>
    <row r="5" spans="2:12" x14ac:dyDescent="0.25">
      <c r="B5" s="87" t="s">
        <v>69</v>
      </c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2:12" ht="38.25" x14ac:dyDescent="0.25">
      <c r="B6" s="93" t="s">
        <v>52</v>
      </c>
      <c r="C6" s="93"/>
      <c r="D6" s="16" t="s">
        <v>45</v>
      </c>
      <c r="E6" s="16" t="s">
        <v>46</v>
      </c>
      <c r="F6" s="16" t="s">
        <v>66</v>
      </c>
      <c r="G6" s="16" t="s">
        <v>47</v>
      </c>
      <c r="H6" s="16" t="s">
        <v>48</v>
      </c>
      <c r="I6" s="16" t="s">
        <v>49</v>
      </c>
      <c r="J6" s="16" t="s">
        <v>50</v>
      </c>
      <c r="K6" s="16" t="s">
        <v>51</v>
      </c>
      <c r="L6" s="17" t="s">
        <v>25</v>
      </c>
    </row>
    <row r="7" spans="2:12" x14ac:dyDescent="0.25">
      <c r="B7" s="35">
        <v>1</v>
      </c>
      <c r="C7" s="35" t="s">
        <v>4</v>
      </c>
      <c r="D7" s="46"/>
      <c r="E7" s="46"/>
      <c r="F7" s="46"/>
      <c r="G7" s="46"/>
      <c r="H7" s="46"/>
      <c r="I7" s="46"/>
      <c r="J7" s="46"/>
      <c r="K7" s="46"/>
      <c r="L7" s="63">
        <f t="shared" ref="L7:L24" si="0">+D7+E7+F7+G7+H7+I7+J7+K7</f>
        <v>0</v>
      </c>
    </row>
    <row r="8" spans="2:12" x14ac:dyDescent="0.25">
      <c r="B8" s="55">
        <f>+B7+1</f>
        <v>2</v>
      </c>
      <c r="C8" s="55" t="s">
        <v>5</v>
      </c>
      <c r="D8" s="41"/>
      <c r="E8" s="41"/>
      <c r="F8" s="41"/>
      <c r="G8" s="41"/>
      <c r="H8" s="41"/>
      <c r="I8" s="41"/>
      <c r="J8" s="41"/>
      <c r="K8" s="41"/>
      <c r="L8" s="65">
        <f t="shared" si="0"/>
        <v>0</v>
      </c>
    </row>
    <row r="9" spans="2:12" x14ac:dyDescent="0.25">
      <c r="B9" s="35">
        <f>+B8+1</f>
        <v>3</v>
      </c>
      <c r="C9" s="35" t="s">
        <v>0</v>
      </c>
      <c r="D9" s="46"/>
      <c r="E9" s="46"/>
      <c r="F9" s="46"/>
      <c r="G9" s="46"/>
      <c r="H9" s="46"/>
      <c r="I9" s="46"/>
      <c r="J9" s="46"/>
      <c r="K9" s="46"/>
      <c r="L9" s="63">
        <f t="shared" si="0"/>
        <v>0</v>
      </c>
    </row>
    <row r="10" spans="2:12" x14ac:dyDescent="0.25">
      <c r="B10" s="55">
        <f>+B9+1</f>
        <v>4</v>
      </c>
      <c r="C10" s="55" t="s">
        <v>1</v>
      </c>
      <c r="D10" s="41"/>
      <c r="E10" s="41"/>
      <c r="F10" s="41"/>
      <c r="G10" s="41"/>
      <c r="H10" s="41"/>
      <c r="I10" s="41"/>
      <c r="J10" s="41"/>
      <c r="K10" s="41"/>
      <c r="L10" s="65">
        <f t="shared" si="0"/>
        <v>0</v>
      </c>
    </row>
    <row r="11" spans="2:12" x14ac:dyDescent="0.25">
      <c r="B11" s="35">
        <f t="shared" ref="B11:B24" si="1">+B10+1</f>
        <v>5</v>
      </c>
      <c r="C11" s="35" t="s">
        <v>2</v>
      </c>
      <c r="D11" s="46"/>
      <c r="E11" s="46"/>
      <c r="F11" s="46"/>
      <c r="G11" s="46">
        <v>2</v>
      </c>
      <c r="H11" s="46"/>
      <c r="I11" s="46"/>
      <c r="J11" s="46"/>
      <c r="K11" s="46">
        <v>2</v>
      </c>
      <c r="L11" s="63">
        <f t="shared" si="0"/>
        <v>4</v>
      </c>
    </row>
    <row r="12" spans="2:12" x14ac:dyDescent="0.25">
      <c r="B12" s="55">
        <f>+B11+1</f>
        <v>6</v>
      </c>
      <c r="C12" s="55" t="s">
        <v>6</v>
      </c>
      <c r="D12" s="41"/>
      <c r="E12" s="41"/>
      <c r="F12" s="41"/>
      <c r="G12" s="41"/>
      <c r="H12" s="41"/>
      <c r="I12" s="41"/>
      <c r="J12" s="41"/>
      <c r="K12" s="41"/>
      <c r="L12" s="65">
        <f t="shared" si="0"/>
        <v>0</v>
      </c>
    </row>
    <row r="13" spans="2:12" x14ac:dyDescent="0.25">
      <c r="B13" s="35">
        <f t="shared" si="1"/>
        <v>7</v>
      </c>
      <c r="C13" s="35" t="s">
        <v>3</v>
      </c>
      <c r="D13" s="46"/>
      <c r="E13" s="46"/>
      <c r="F13" s="46"/>
      <c r="G13" s="46"/>
      <c r="H13" s="46"/>
      <c r="I13" s="46"/>
      <c r="J13" s="46"/>
      <c r="K13" s="46"/>
      <c r="L13" s="63">
        <f t="shared" si="0"/>
        <v>0</v>
      </c>
    </row>
    <row r="14" spans="2:12" x14ac:dyDescent="0.25">
      <c r="B14" s="55">
        <f t="shared" si="1"/>
        <v>8</v>
      </c>
      <c r="C14" s="55" t="s">
        <v>7</v>
      </c>
      <c r="D14" s="41"/>
      <c r="E14" s="41"/>
      <c r="F14" s="41"/>
      <c r="G14" s="41"/>
      <c r="H14" s="41"/>
      <c r="I14" s="41"/>
      <c r="J14" s="41"/>
      <c r="K14" s="41"/>
      <c r="L14" s="65">
        <f t="shared" si="0"/>
        <v>0</v>
      </c>
    </row>
    <row r="15" spans="2:12" x14ac:dyDescent="0.25">
      <c r="B15" s="35">
        <f t="shared" si="1"/>
        <v>9</v>
      </c>
      <c r="C15" s="35" t="s">
        <v>8</v>
      </c>
      <c r="D15" s="46"/>
      <c r="E15" s="46"/>
      <c r="F15" s="46"/>
      <c r="G15" s="46"/>
      <c r="H15" s="46"/>
      <c r="I15" s="46"/>
      <c r="J15" s="46"/>
      <c r="K15" s="46"/>
      <c r="L15" s="63">
        <f t="shared" si="0"/>
        <v>0</v>
      </c>
    </row>
    <row r="16" spans="2:12" x14ac:dyDescent="0.25">
      <c r="B16" s="55">
        <f t="shared" si="1"/>
        <v>10</v>
      </c>
      <c r="C16" s="55" t="s">
        <v>9</v>
      </c>
      <c r="D16" s="43"/>
      <c r="E16" s="43"/>
      <c r="F16" s="43"/>
      <c r="G16" s="43"/>
      <c r="H16" s="43">
        <v>1</v>
      </c>
      <c r="I16" s="43">
        <v>2</v>
      </c>
      <c r="J16" s="43">
        <v>1</v>
      </c>
      <c r="K16" s="43"/>
      <c r="L16" s="65">
        <f t="shared" si="0"/>
        <v>4</v>
      </c>
    </row>
    <row r="17" spans="2:12" x14ac:dyDescent="0.25">
      <c r="B17" s="35">
        <f t="shared" si="1"/>
        <v>11</v>
      </c>
      <c r="C17" s="35" t="s">
        <v>10</v>
      </c>
      <c r="D17" s="46"/>
      <c r="E17" s="46"/>
      <c r="F17" s="46"/>
      <c r="G17" s="46">
        <v>6</v>
      </c>
      <c r="H17" s="46">
        <v>8</v>
      </c>
      <c r="I17" s="46">
        <v>1</v>
      </c>
      <c r="J17" s="46">
        <v>1</v>
      </c>
      <c r="K17" s="46"/>
      <c r="L17" s="63">
        <f t="shared" si="0"/>
        <v>16</v>
      </c>
    </row>
    <row r="18" spans="2:12" x14ac:dyDescent="0.25">
      <c r="B18" s="55">
        <f t="shared" si="1"/>
        <v>12</v>
      </c>
      <c r="C18" s="55" t="s">
        <v>11</v>
      </c>
      <c r="D18" s="41">
        <v>1</v>
      </c>
      <c r="E18" s="41"/>
      <c r="F18" s="41"/>
      <c r="G18" s="41"/>
      <c r="H18" s="41">
        <v>3</v>
      </c>
      <c r="I18" s="41"/>
      <c r="J18" s="41">
        <v>1</v>
      </c>
      <c r="K18" s="41"/>
      <c r="L18" s="65">
        <f t="shared" si="0"/>
        <v>5</v>
      </c>
    </row>
    <row r="19" spans="2:12" x14ac:dyDescent="0.25">
      <c r="B19" s="35">
        <f t="shared" si="1"/>
        <v>13</v>
      </c>
      <c r="C19" s="35" t="s">
        <v>12</v>
      </c>
      <c r="D19" s="46">
        <v>2</v>
      </c>
      <c r="E19" s="46"/>
      <c r="F19" s="46"/>
      <c r="G19" s="46"/>
      <c r="H19" s="46">
        <v>3</v>
      </c>
      <c r="I19" s="46"/>
      <c r="J19" s="46"/>
      <c r="K19" s="46"/>
      <c r="L19" s="63">
        <f t="shared" si="0"/>
        <v>5</v>
      </c>
    </row>
    <row r="20" spans="2:12" x14ac:dyDescent="0.25">
      <c r="B20" s="55">
        <f t="shared" si="1"/>
        <v>14</v>
      </c>
      <c r="C20" s="55" t="s">
        <v>13</v>
      </c>
      <c r="D20" s="41"/>
      <c r="E20" s="41"/>
      <c r="F20" s="41"/>
      <c r="G20" s="41">
        <v>2</v>
      </c>
      <c r="H20" s="41"/>
      <c r="I20" s="41"/>
      <c r="J20" s="41">
        <v>1</v>
      </c>
      <c r="K20" s="41"/>
      <c r="L20" s="65">
        <f t="shared" si="0"/>
        <v>3</v>
      </c>
    </row>
    <row r="21" spans="2:12" x14ac:dyDescent="0.25">
      <c r="B21" s="35">
        <f t="shared" si="1"/>
        <v>15</v>
      </c>
      <c r="C21" s="35" t="s">
        <v>14</v>
      </c>
      <c r="D21" s="46"/>
      <c r="E21" s="46"/>
      <c r="F21" s="46"/>
      <c r="G21" s="46"/>
      <c r="H21" s="46">
        <v>1</v>
      </c>
      <c r="I21" s="46">
        <v>1</v>
      </c>
      <c r="J21" s="46"/>
      <c r="K21" s="46">
        <v>2</v>
      </c>
      <c r="L21" s="63">
        <f t="shared" si="0"/>
        <v>4</v>
      </c>
    </row>
    <row r="22" spans="2:12" x14ac:dyDescent="0.25">
      <c r="B22" s="55">
        <f t="shared" si="1"/>
        <v>16</v>
      </c>
      <c r="C22" s="55" t="s">
        <v>15</v>
      </c>
      <c r="D22" s="41">
        <v>1</v>
      </c>
      <c r="E22" s="41"/>
      <c r="F22" s="41">
        <v>2</v>
      </c>
      <c r="G22" s="41">
        <v>1</v>
      </c>
      <c r="H22" s="41">
        <v>3</v>
      </c>
      <c r="I22" s="41"/>
      <c r="J22" s="41">
        <v>1</v>
      </c>
      <c r="K22" s="41">
        <v>1</v>
      </c>
      <c r="L22" s="65">
        <f t="shared" si="0"/>
        <v>9</v>
      </c>
    </row>
    <row r="23" spans="2:12" x14ac:dyDescent="0.25">
      <c r="B23" s="35">
        <f t="shared" si="1"/>
        <v>17</v>
      </c>
      <c r="C23" s="35" t="s">
        <v>16</v>
      </c>
      <c r="D23" s="46"/>
      <c r="E23" s="46"/>
      <c r="F23" s="46">
        <v>1</v>
      </c>
      <c r="G23" s="46">
        <v>4</v>
      </c>
      <c r="H23" s="46"/>
      <c r="I23" s="46"/>
      <c r="J23" s="46"/>
      <c r="K23" s="46">
        <v>2</v>
      </c>
      <c r="L23" s="63">
        <f t="shared" si="0"/>
        <v>7</v>
      </c>
    </row>
    <row r="24" spans="2:12" x14ac:dyDescent="0.25">
      <c r="B24" s="55">
        <f t="shared" si="1"/>
        <v>18</v>
      </c>
      <c r="C24" s="55" t="s">
        <v>17</v>
      </c>
      <c r="D24" s="41">
        <v>1</v>
      </c>
      <c r="E24" s="41"/>
      <c r="F24" s="41"/>
      <c r="G24" s="41"/>
      <c r="H24" s="41">
        <v>8</v>
      </c>
      <c r="I24" s="41"/>
      <c r="J24" s="41">
        <v>1</v>
      </c>
      <c r="K24" s="41">
        <v>6</v>
      </c>
      <c r="L24" s="65">
        <f t="shared" si="0"/>
        <v>16</v>
      </c>
    </row>
    <row r="25" spans="2:12" x14ac:dyDescent="0.25">
      <c r="B25" s="88" t="s">
        <v>21</v>
      </c>
      <c r="C25" s="89"/>
      <c r="D25" s="61">
        <f>SUM(D7:D24)</f>
        <v>5</v>
      </c>
      <c r="E25" s="61">
        <v>0</v>
      </c>
      <c r="F25" s="61">
        <f t="shared" ref="F25:L25" si="2">SUM(F7:F24)</f>
        <v>3</v>
      </c>
      <c r="G25" s="46">
        <f t="shared" si="2"/>
        <v>15</v>
      </c>
      <c r="H25" s="46">
        <f t="shared" si="2"/>
        <v>27</v>
      </c>
      <c r="I25" s="46">
        <f t="shared" si="2"/>
        <v>4</v>
      </c>
      <c r="J25" s="46">
        <f t="shared" si="2"/>
        <v>6</v>
      </c>
      <c r="K25" s="46">
        <f t="shared" si="2"/>
        <v>13</v>
      </c>
      <c r="L25" s="63">
        <f t="shared" si="2"/>
        <v>73</v>
      </c>
    </row>
    <row r="27" spans="2:12" x14ac:dyDescent="0.25">
      <c r="B27" s="28"/>
      <c r="C27" s="37" t="s">
        <v>103</v>
      </c>
    </row>
    <row r="28" spans="2:12" x14ac:dyDescent="0.25">
      <c r="B28" s="28"/>
      <c r="C28" s="37" t="s">
        <v>102</v>
      </c>
    </row>
    <row r="29" spans="2:12" x14ac:dyDescent="0.25">
      <c r="B29" s="28"/>
      <c r="C29" s="28"/>
    </row>
  </sheetData>
  <mergeCells count="6">
    <mergeCell ref="B25:C25"/>
    <mergeCell ref="B6:C6"/>
    <mergeCell ref="B5:L5"/>
    <mergeCell ref="B2:L2"/>
    <mergeCell ref="B3:L3"/>
    <mergeCell ref="B4:L4"/>
  </mergeCells>
  <pageMargins left="0.70866141732283472" right="0.70866141732283472" top="0.74803149606299213" bottom="0.74803149606299213" header="0.31496062992125984" footer="0.31496062992125984"/>
  <pageSetup paperSize="14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0"/>
  <sheetViews>
    <sheetView zoomScale="82" zoomScaleNormal="82" workbookViewId="0">
      <selection activeCell="C29" sqref="C29:D30"/>
    </sheetView>
  </sheetViews>
  <sheetFormatPr baseColWidth="10" defaultRowHeight="15" x14ac:dyDescent="0.25"/>
  <cols>
    <col min="1" max="1" width="5" customWidth="1"/>
    <col min="2" max="2" width="3.5703125" bestFit="1" customWidth="1"/>
    <col min="3" max="3" width="52.28515625" customWidth="1"/>
    <col min="4" max="4" width="17.42578125" customWidth="1"/>
    <col min="5" max="5" width="16.140625" customWidth="1"/>
    <col min="6" max="6" width="17.85546875" customWidth="1"/>
    <col min="7" max="7" width="17.42578125" customWidth="1"/>
    <col min="8" max="8" width="19.28515625" customWidth="1"/>
    <col min="9" max="9" width="17.85546875" customWidth="1"/>
    <col min="10" max="10" width="19.7109375" customWidth="1"/>
    <col min="11" max="11" width="6.7109375" bestFit="1" customWidth="1"/>
  </cols>
  <sheetData>
    <row r="2" spans="2:11" x14ac:dyDescent="0.25">
      <c r="B2" s="87" t="s">
        <v>67</v>
      </c>
      <c r="C2" s="87"/>
      <c r="D2" s="87"/>
      <c r="E2" s="87"/>
      <c r="F2" s="87"/>
      <c r="G2" s="87"/>
      <c r="H2" s="87"/>
      <c r="I2" s="87"/>
      <c r="J2" s="87"/>
      <c r="K2" s="87"/>
    </row>
    <row r="3" spans="2:11" x14ac:dyDescent="0.25">
      <c r="B3" s="87" t="s">
        <v>93</v>
      </c>
      <c r="C3" s="87"/>
      <c r="D3" s="87"/>
      <c r="E3" s="87"/>
      <c r="F3" s="87"/>
      <c r="G3" s="87"/>
      <c r="H3" s="87"/>
      <c r="I3" s="87"/>
      <c r="J3" s="87"/>
      <c r="K3" s="87"/>
    </row>
    <row r="4" spans="2:11" x14ac:dyDescent="0.25">
      <c r="B4" s="86" t="s">
        <v>92</v>
      </c>
      <c r="C4" s="86"/>
      <c r="D4" s="86"/>
      <c r="E4" s="86"/>
      <c r="F4" s="86"/>
      <c r="G4" s="86"/>
      <c r="H4" s="86"/>
      <c r="I4" s="86"/>
      <c r="J4" s="86"/>
      <c r="K4" s="86"/>
    </row>
    <row r="5" spans="2:11" x14ac:dyDescent="0.25">
      <c r="B5" s="10"/>
      <c r="C5" s="87" t="s">
        <v>60</v>
      </c>
      <c r="D5" s="87"/>
      <c r="E5" s="87"/>
      <c r="F5" s="87"/>
      <c r="G5" s="87"/>
      <c r="H5" s="87"/>
      <c r="I5" s="87"/>
      <c r="J5" s="87"/>
      <c r="K5" s="87"/>
    </row>
    <row r="6" spans="2:11" x14ac:dyDescent="0.25">
      <c r="B6" s="10"/>
      <c r="C6" s="29"/>
      <c r="D6" s="29"/>
      <c r="E6" s="29"/>
      <c r="F6" s="29"/>
      <c r="G6" s="29"/>
      <c r="H6" s="29"/>
      <c r="I6" s="29"/>
      <c r="J6" s="29"/>
      <c r="K6" s="29"/>
    </row>
    <row r="7" spans="2:11" x14ac:dyDescent="0.25">
      <c r="B7" s="10"/>
      <c r="C7" s="29"/>
      <c r="D7" s="29"/>
      <c r="E7" s="29"/>
      <c r="F7" s="29"/>
      <c r="G7" s="29"/>
      <c r="H7" s="29"/>
      <c r="I7" s="29"/>
      <c r="J7" s="29"/>
      <c r="K7" s="29"/>
    </row>
    <row r="8" spans="2:11" ht="45" x14ac:dyDescent="0.25">
      <c r="B8" s="93" t="s">
        <v>52</v>
      </c>
      <c r="C8" s="93"/>
      <c r="D8" s="12" t="s">
        <v>58</v>
      </c>
      <c r="E8" s="12" t="s">
        <v>53</v>
      </c>
      <c r="F8" s="12" t="s">
        <v>59</v>
      </c>
      <c r="G8" s="12" t="s">
        <v>54</v>
      </c>
      <c r="H8" s="12" t="s">
        <v>79</v>
      </c>
      <c r="I8" s="12" t="s">
        <v>56</v>
      </c>
      <c r="J8" s="12" t="s">
        <v>57</v>
      </c>
      <c r="K8" s="22" t="s">
        <v>25</v>
      </c>
    </row>
    <row r="9" spans="2:11" x14ac:dyDescent="0.25">
      <c r="B9" s="35">
        <v>1</v>
      </c>
      <c r="C9" s="35" t="s">
        <v>4</v>
      </c>
      <c r="D9" s="18"/>
      <c r="E9" s="18"/>
      <c r="F9" s="18"/>
      <c r="G9" s="18"/>
      <c r="H9" s="18"/>
      <c r="I9" s="18"/>
      <c r="J9" s="18"/>
      <c r="K9" s="47">
        <f>+D9+E9+F9+G9+H9+I9+J9</f>
        <v>0</v>
      </c>
    </row>
    <row r="10" spans="2:11" x14ac:dyDescent="0.25">
      <c r="B10" s="5">
        <f>+B9+1</f>
        <v>2</v>
      </c>
      <c r="C10" s="5" t="s">
        <v>5</v>
      </c>
      <c r="D10" s="3"/>
      <c r="E10" s="3"/>
      <c r="F10" s="3"/>
      <c r="G10" s="3"/>
      <c r="H10" s="3"/>
      <c r="I10" s="3"/>
      <c r="J10" s="3"/>
      <c r="K10" s="47">
        <f t="shared" ref="K10:K27" si="0">+D10+E10+F10+G10+H10+I10+J10</f>
        <v>0</v>
      </c>
    </row>
    <row r="11" spans="2:11" x14ac:dyDescent="0.25">
      <c r="B11" s="35">
        <f t="shared" ref="B11:B26" si="1">+B10+1</f>
        <v>3</v>
      </c>
      <c r="C11" s="35" t="s">
        <v>0</v>
      </c>
      <c r="D11" s="45"/>
      <c r="E11" s="45">
        <v>1</v>
      </c>
      <c r="F11" s="45"/>
      <c r="G11" s="45"/>
      <c r="H11" s="45"/>
      <c r="I11" s="45"/>
      <c r="J11" s="45"/>
      <c r="K11" s="47">
        <f t="shared" si="0"/>
        <v>1</v>
      </c>
    </row>
    <row r="12" spans="2:11" x14ac:dyDescent="0.25">
      <c r="B12" s="55">
        <f>+B11+1</f>
        <v>4</v>
      </c>
      <c r="C12" s="55" t="s">
        <v>1</v>
      </c>
      <c r="D12" s="9"/>
      <c r="E12" s="9"/>
      <c r="F12" s="9"/>
      <c r="G12" s="9"/>
      <c r="H12" s="9"/>
      <c r="I12" s="9"/>
      <c r="J12" s="9"/>
      <c r="K12" s="47">
        <f t="shared" si="0"/>
        <v>0</v>
      </c>
    </row>
    <row r="13" spans="2:11" x14ac:dyDescent="0.25">
      <c r="B13" s="35">
        <f t="shared" si="1"/>
        <v>5</v>
      </c>
      <c r="C13" s="35" t="s">
        <v>2</v>
      </c>
      <c r="D13" s="18"/>
      <c r="E13" s="18"/>
      <c r="F13" s="18"/>
      <c r="G13" s="18"/>
      <c r="H13" s="18"/>
      <c r="I13" s="18"/>
      <c r="J13" s="18"/>
      <c r="K13" s="47">
        <f t="shared" si="0"/>
        <v>0</v>
      </c>
    </row>
    <row r="14" spans="2:11" x14ac:dyDescent="0.25">
      <c r="B14" s="55">
        <f>+B13+1</f>
        <v>6</v>
      </c>
      <c r="C14" s="55" t="s">
        <v>6</v>
      </c>
      <c r="D14" s="9"/>
      <c r="E14" s="9"/>
      <c r="F14" s="9"/>
      <c r="G14" s="9"/>
      <c r="H14" s="9"/>
      <c r="I14" s="9"/>
      <c r="J14" s="9"/>
      <c r="K14" s="47">
        <f t="shared" si="0"/>
        <v>0</v>
      </c>
    </row>
    <row r="15" spans="2:11" x14ac:dyDescent="0.25">
      <c r="B15" s="35">
        <f t="shared" si="1"/>
        <v>7</v>
      </c>
      <c r="C15" s="35" t="s">
        <v>3</v>
      </c>
      <c r="D15" s="18"/>
      <c r="E15" s="18"/>
      <c r="F15" s="18"/>
      <c r="G15" s="18"/>
      <c r="H15" s="18"/>
      <c r="I15" s="18"/>
      <c r="J15" s="18"/>
      <c r="K15" s="47">
        <f t="shared" si="0"/>
        <v>0</v>
      </c>
    </row>
    <row r="16" spans="2:11" x14ac:dyDescent="0.25">
      <c r="B16" s="55">
        <f t="shared" si="1"/>
        <v>8</v>
      </c>
      <c r="C16" s="55" t="s">
        <v>7</v>
      </c>
      <c r="D16" s="9"/>
      <c r="E16" s="9"/>
      <c r="F16" s="9"/>
      <c r="G16" s="9"/>
      <c r="H16" s="9"/>
      <c r="I16" s="9"/>
      <c r="J16" s="9"/>
      <c r="K16" s="47">
        <f t="shared" si="0"/>
        <v>0</v>
      </c>
    </row>
    <row r="17" spans="2:11" x14ac:dyDescent="0.25">
      <c r="B17" s="35">
        <f t="shared" si="1"/>
        <v>9</v>
      </c>
      <c r="C17" s="35" t="s">
        <v>8</v>
      </c>
      <c r="D17" s="18"/>
      <c r="E17" s="18"/>
      <c r="F17" s="18"/>
      <c r="G17" s="18"/>
      <c r="H17" s="18"/>
      <c r="I17" s="18"/>
      <c r="J17" s="18"/>
      <c r="K17" s="47">
        <f t="shared" si="0"/>
        <v>0</v>
      </c>
    </row>
    <row r="18" spans="2:11" x14ac:dyDescent="0.25">
      <c r="B18" s="55">
        <f t="shared" si="1"/>
        <v>10</v>
      </c>
      <c r="C18" s="55" t="s">
        <v>9</v>
      </c>
      <c r="D18" s="9"/>
      <c r="E18" s="9"/>
      <c r="F18" s="9"/>
      <c r="G18" s="9"/>
      <c r="H18" s="9"/>
      <c r="I18" s="9"/>
      <c r="J18" s="9"/>
      <c r="K18" s="47">
        <f t="shared" si="0"/>
        <v>0</v>
      </c>
    </row>
    <row r="19" spans="2:11" x14ac:dyDescent="0.25">
      <c r="B19" s="35">
        <f t="shared" si="1"/>
        <v>11</v>
      </c>
      <c r="C19" s="35" t="s">
        <v>10</v>
      </c>
      <c r="D19" s="18">
        <v>1</v>
      </c>
      <c r="E19" s="18">
        <v>1</v>
      </c>
      <c r="F19" s="18"/>
      <c r="G19" s="18"/>
      <c r="H19" s="18"/>
      <c r="I19" s="18"/>
      <c r="J19" s="18"/>
      <c r="K19" s="47">
        <f t="shared" si="0"/>
        <v>2</v>
      </c>
    </row>
    <row r="20" spans="2:11" x14ac:dyDescent="0.25">
      <c r="B20" s="55">
        <f t="shared" si="1"/>
        <v>12</v>
      </c>
      <c r="C20" s="55" t="s">
        <v>11</v>
      </c>
      <c r="D20" s="9"/>
      <c r="E20" s="9"/>
      <c r="F20" s="9"/>
      <c r="G20" s="9"/>
      <c r="H20" s="9"/>
      <c r="I20" s="9"/>
      <c r="J20" s="9"/>
      <c r="K20" s="47">
        <f t="shared" si="0"/>
        <v>0</v>
      </c>
    </row>
    <row r="21" spans="2:11" x14ac:dyDescent="0.25">
      <c r="B21" s="35">
        <f t="shared" si="1"/>
        <v>13</v>
      </c>
      <c r="C21" s="35" t="s">
        <v>12</v>
      </c>
      <c r="D21" s="18"/>
      <c r="E21" s="18"/>
      <c r="F21" s="18"/>
      <c r="G21" s="18"/>
      <c r="H21" s="18"/>
      <c r="I21" s="18"/>
      <c r="J21" s="18"/>
      <c r="K21" s="47">
        <f t="shared" si="0"/>
        <v>0</v>
      </c>
    </row>
    <row r="22" spans="2:11" x14ac:dyDescent="0.25">
      <c r="B22" s="55">
        <f t="shared" si="1"/>
        <v>14</v>
      </c>
      <c r="C22" s="55" t="s">
        <v>13</v>
      </c>
      <c r="D22" s="9"/>
      <c r="E22" s="9"/>
      <c r="F22" s="9"/>
      <c r="G22" s="9"/>
      <c r="H22" s="9"/>
      <c r="I22" s="9"/>
      <c r="J22" s="9"/>
      <c r="K22" s="47">
        <f t="shared" si="0"/>
        <v>0</v>
      </c>
    </row>
    <row r="23" spans="2:11" x14ac:dyDescent="0.25">
      <c r="B23" s="35">
        <f t="shared" si="1"/>
        <v>15</v>
      </c>
      <c r="C23" s="35" t="s">
        <v>14</v>
      </c>
      <c r="D23" s="18"/>
      <c r="E23" s="18"/>
      <c r="F23" s="18"/>
      <c r="G23" s="18"/>
      <c r="H23" s="18"/>
      <c r="I23" s="18"/>
      <c r="J23" s="18"/>
      <c r="K23" s="47">
        <f t="shared" si="0"/>
        <v>0</v>
      </c>
    </row>
    <row r="24" spans="2:11" x14ac:dyDescent="0.25">
      <c r="B24" s="55">
        <f t="shared" si="1"/>
        <v>16</v>
      </c>
      <c r="C24" s="55" t="s">
        <v>15</v>
      </c>
      <c r="D24" s="9"/>
      <c r="E24" s="9"/>
      <c r="F24" s="9"/>
      <c r="G24" s="9"/>
      <c r="H24" s="9"/>
      <c r="I24" s="9"/>
      <c r="J24" s="9"/>
      <c r="K24" s="47">
        <f t="shared" si="0"/>
        <v>0</v>
      </c>
    </row>
    <row r="25" spans="2:11" x14ac:dyDescent="0.25">
      <c r="B25" s="35">
        <f t="shared" si="1"/>
        <v>17</v>
      </c>
      <c r="C25" s="35" t="s">
        <v>16</v>
      </c>
      <c r="D25" s="18"/>
      <c r="E25" s="18"/>
      <c r="F25" s="18"/>
      <c r="G25" s="18"/>
      <c r="H25" s="18"/>
      <c r="I25" s="18"/>
      <c r="J25" s="18"/>
      <c r="K25" s="47">
        <f t="shared" si="0"/>
        <v>0</v>
      </c>
    </row>
    <row r="26" spans="2:11" x14ac:dyDescent="0.25">
      <c r="B26" s="55">
        <f t="shared" si="1"/>
        <v>18</v>
      </c>
      <c r="C26" s="55" t="s">
        <v>17</v>
      </c>
      <c r="D26" s="9"/>
      <c r="E26" s="9"/>
      <c r="F26" s="9"/>
      <c r="G26" s="9">
        <v>1</v>
      </c>
      <c r="H26" s="9">
        <v>3</v>
      </c>
      <c r="I26" s="9"/>
      <c r="J26" s="9"/>
      <c r="K26" s="47">
        <f t="shared" si="0"/>
        <v>4</v>
      </c>
    </row>
    <row r="27" spans="2:11" x14ac:dyDescent="0.25">
      <c r="B27" s="88" t="s">
        <v>21</v>
      </c>
      <c r="C27" s="89"/>
      <c r="D27" s="21">
        <f>SUM(D9:D26)</f>
        <v>1</v>
      </c>
      <c r="E27" s="21">
        <f>SUM(E9:E26)</f>
        <v>2</v>
      </c>
      <c r="F27" s="18">
        <v>0</v>
      </c>
      <c r="G27" s="18">
        <f>SUM(G9:G26)</f>
        <v>1</v>
      </c>
      <c r="H27" s="18">
        <f>SUM(H9:H26)</f>
        <v>3</v>
      </c>
      <c r="I27" s="18">
        <v>0</v>
      </c>
      <c r="J27" s="18">
        <v>0</v>
      </c>
      <c r="K27" s="47">
        <f t="shared" si="0"/>
        <v>7</v>
      </c>
    </row>
    <row r="29" spans="2:11" x14ac:dyDescent="0.25">
      <c r="C29" s="37" t="s">
        <v>103</v>
      </c>
    </row>
    <row r="30" spans="2:11" x14ac:dyDescent="0.25">
      <c r="C30" s="37" t="s">
        <v>102</v>
      </c>
    </row>
  </sheetData>
  <mergeCells count="6">
    <mergeCell ref="B27:C27"/>
    <mergeCell ref="B8:C8"/>
    <mergeCell ref="C5:K5"/>
    <mergeCell ref="B2:K2"/>
    <mergeCell ref="B3:K3"/>
    <mergeCell ref="B4:K4"/>
  </mergeCells>
  <pageMargins left="0.7" right="0.7" top="0.75" bottom="0.75" header="0.3" footer="0.3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9"/>
  <sheetViews>
    <sheetView topLeftCell="A10" workbookViewId="0">
      <selection activeCell="C28" sqref="C28:D29"/>
    </sheetView>
  </sheetViews>
  <sheetFormatPr baseColWidth="10" defaultRowHeight="15" x14ac:dyDescent="0.25"/>
  <cols>
    <col min="1" max="1" width="8" customWidth="1"/>
    <col min="2" max="2" width="3.5703125" bestFit="1" customWidth="1"/>
    <col min="3" max="3" width="53.5703125" bestFit="1" customWidth="1"/>
    <col min="4" max="4" width="12.28515625" bestFit="1" customWidth="1"/>
    <col min="5" max="5" width="14.28515625" customWidth="1"/>
    <col min="6" max="6" width="15" customWidth="1"/>
    <col min="7" max="7" width="12.140625" customWidth="1"/>
    <col min="8" max="8" width="5.5703125" bestFit="1" customWidth="1"/>
  </cols>
  <sheetData>
    <row r="1" spans="2:8" ht="16.5" customHeight="1" x14ac:dyDescent="0.25"/>
    <row r="2" spans="2:8" ht="16.5" customHeight="1" x14ac:dyDescent="0.25">
      <c r="B2" s="87" t="s">
        <v>67</v>
      </c>
      <c r="C2" s="87"/>
      <c r="D2" s="87"/>
      <c r="E2" s="87"/>
      <c r="F2" s="87"/>
      <c r="G2" s="87"/>
      <c r="H2" s="87"/>
    </row>
    <row r="3" spans="2:8" x14ac:dyDescent="0.25">
      <c r="B3" s="87" t="s">
        <v>96</v>
      </c>
      <c r="C3" s="87"/>
      <c r="D3" s="87"/>
      <c r="E3" s="87"/>
      <c r="F3" s="87"/>
      <c r="G3" s="87"/>
      <c r="H3" s="87"/>
    </row>
    <row r="4" spans="2:8" x14ac:dyDescent="0.25">
      <c r="B4" s="86" t="s">
        <v>89</v>
      </c>
      <c r="C4" s="86"/>
      <c r="D4" s="86"/>
      <c r="E4" s="86"/>
      <c r="F4" s="86"/>
      <c r="G4" s="86"/>
      <c r="H4" s="86"/>
    </row>
    <row r="5" spans="2:8" x14ac:dyDescent="0.25">
      <c r="B5" s="87" t="s">
        <v>71</v>
      </c>
      <c r="C5" s="87"/>
      <c r="D5" s="87"/>
      <c r="E5" s="87"/>
      <c r="F5" s="87"/>
      <c r="G5" s="87"/>
      <c r="H5" s="87"/>
    </row>
    <row r="6" spans="2:8" x14ac:dyDescent="0.25">
      <c r="B6" s="10"/>
      <c r="C6" s="10"/>
      <c r="D6" s="10"/>
      <c r="E6" s="10"/>
      <c r="F6" s="10"/>
      <c r="G6" s="10"/>
      <c r="H6" s="10"/>
    </row>
    <row r="7" spans="2:8" ht="25.5" x14ac:dyDescent="0.25">
      <c r="B7" s="93" t="s">
        <v>52</v>
      </c>
      <c r="C7" s="93"/>
      <c r="D7" s="30" t="s">
        <v>61</v>
      </c>
      <c r="E7" s="30" t="s">
        <v>62</v>
      </c>
      <c r="F7" s="31" t="s">
        <v>63</v>
      </c>
      <c r="G7" s="31" t="s">
        <v>64</v>
      </c>
      <c r="H7" s="31" t="s">
        <v>21</v>
      </c>
    </row>
    <row r="8" spans="2:8" x14ac:dyDescent="0.25">
      <c r="B8" s="35">
        <v>1</v>
      </c>
      <c r="C8" s="35" t="s">
        <v>4</v>
      </c>
      <c r="D8" s="20"/>
      <c r="E8" s="20"/>
      <c r="F8" s="20"/>
      <c r="G8" s="20"/>
      <c r="H8" s="20">
        <f>+D8+E8+F8+G8</f>
        <v>0</v>
      </c>
    </row>
    <row r="9" spans="2:8" x14ac:dyDescent="0.25">
      <c r="B9" s="5">
        <f>+B8+1</f>
        <v>2</v>
      </c>
      <c r="C9" s="5" t="s">
        <v>5</v>
      </c>
      <c r="D9" s="7"/>
      <c r="E9" s="7"/>
      <c r="F9" s="7"/>
      <c r="G9" s="7"/>
      <c r="H9" s="20">
        <f t="shared" ref="H9:H25" si="0">+D9+E9+F9+G9</f>
        <v>0</v>
      </c>
    </row>
    <row r="10" spans="2:8" x14ac:dyDescent="0.25">
      <c r="B10" s="35">
        <f t="shared" ref="B10:B25" si="1">+B9+1</f>
        <v>3</v>
      </c>
      <c r="C10" s="35" t="s">
        <v>0</v>
      </c>
      <c r="D10" s="20"/>
      <c r="E10" s="20"/>
      <c r="F10" s="20"/>
      <c r="G10" s="20"/>
      <c r="H10" s="20">
        <f t="shared" si="0"/>
        <v>0</v>
      </c>
    </row>
    <row r="11" spans="2:8" x14ac:dyDescent="0.25">
      <c r="B11" s="55">
        <f>+B10+1</f>
        <v>4</v>
      </c>
      <c r="C11" s="55" t="s">
        <v>1</v>
      </c>
      <c r="D11" s="7"/>
      <c r="E11" s="7"/>
      <c r="F11" s="7"/>
      <c r="G11" s="7"/>
      <c r="H11" s="20">
        <f t="shared" si="0"/>
        <v>0</v>
      </c>
    </row>
    <row r="12" spans="2:8" x14ac:dyDescent="0.25">
      <c r="B12" s="35">
        <f t="shared" si="1"/>
        <v>5</v>
      </c>
      <c r="C12" s="35" t="s">
        <v>2</v>
      </c>
      <c r="D12" s="20"/>
      <c r="E12" s="20"/>
      <c r="F12" s="20"/>
      <c r="G12" s="20"/>
      <c r="H12" s="20">
        <f t="shared" si="0"/>
        <v>0</v>
      </c>
    </row>
    <row r="13" spans="2:8" x14ac:dyDescent="0.25">
      <c r="B13" s="55">
        <f>+B12+1</f>
        <v>6</v>
      </c>
      <c r="C13" s="55" t="s">
        <v>6</v>
      </c>
      <c r="D13" s="7"/>
      <c r="E13" s="7"/>
      <c r="F13" s="7"/>
      <c r="G13" s="7"/>
      <c r="H13" s="20">
        <f t="shared" si="0"/>
        <v>0</v>
      </c>
    </row>
    <row r="14" spans="2:8" x14ac:dyDescent="0.25">
      <c r="B14" s="35">
        <f t="shared" si="1"/>
        <v>7</v>
      </c>
      <c r="C14" s="35" t="s">
        <v>3</v>
      </c>
      <c r="D14" s="20"/>
      <c r="E14" s="20"/>
      <c r="F14" s="20"/>
      <c r="G14" s="20"/>
      <c r="H14" s="20">
        <f t="shared" si="0"/>
        <v>0</v>
      </c>
    </row>
    <row r="15" spans="2:8" x14ac:dyDescent="0.25">
      <c r="B15" s="55">
        <f t="shared" si="1"/>
        <v>8</v>
      </c>
      <c r="C15" s="55" t="s">
        <v>7</v>
      </c>
      <c r="D15" s="7"/>
      <c r="E15" s="7"/>
      <c r="F15" s="7"/>
      <c r="G15" s="7"/>
      <c r="H15" s="20">
        <f t="shared" si="0"/>
        <v>0</v>
      </c>
    </row>
    <row r="16" spans="2:8" x14ac:dyDescent="0.25">
      <c r="B16" s="35">
        <f t="shared" si="1"/>
        <v>9</v>
      </c>
      <c r="C16" s="35" t="s">
        <v>8</v>
      </c>
      <c r="D16" s="20"/>
      <c r="E16" s="20"/>
      <c r="F16" s="20"/>
      <c r="G16" s="20"/>
      <c r="H16" s="20">
        <f t="shared" si="0"/>
        <v>0</v>
      </c>
    </row>
    <row r="17" spans="2:8" x14ac:dyDescent="0.25">
      <c r="B17" s="55">
        <f t="shared" si="1"/>
        <v>10</v>
      </c>
      <c r="C17" s="55" t="s">
        <v>9</v>
      </c>
      <c r="D17" s="7"/>
      <c r="E17" s="7"/>
      <c r="F17" s="7"/>
      <c r="G17" s="7"/>
      <c r="H17" s="20">
        <f t="shared" si="0"/>
        <v>0</v>
      </c>
    </row>
    <row r="18" spans="2:8" x14ac:dyDescent="0.25">
      <c r="B18" s="35">
        <f t="shared" si="1"/>
        <v>11</v>
      </c>
      <c r="C18" s="35" t="s">
        <v>10</v>
      </c>
      <c r="D18" s="20"/>
      <c r="E18" s="20"/>
      <c r="F18" s="20">
        <v>1</v>
      </c>
      <c r="G18" s="20">
        <v>1</v>
      </c>
      <c r="H18" s="20">
        <f t="shared" si="0"/>
        <v>2</v>
      </c>
    </row>
    <row r="19" spans="2:8" x14ac:dyDescent="0.25">
      <c r="B19" s="55">
        <f t="shared" si="1"/>
        <v>12</v>
      </c>
      <c r="C19" s="55" t="s">
        <v>11</v>
      </c>
      <c r="D19" s="7">
        <v>1</v>
      </c>
      <c r="E19" s="7"/>
      <c r="F19" s="7"/>
      <c r="G19" s="7"/>
      <c r="H19" s="20">
        <f t="shared" si="0"/>
        <v>1</v>
      </c>
    </row>
    <row r="20" spans="2:8" x14ac:dyDescent="0.25">
      <c r="B20" s="35">
        <f t="shared" si="1"/>
        <v>13</v>
      </c>
      <c r="C20" s="35" t="s">
        <v>12</v>
      </c>
      <c r="D20" s="20"/>
      <c r="E20" s="20"/>
      <c r="F20" s="20"/>
      <c r="G20" s="20"/>
      <c r="H20" s="20">
        <f t="shared" si="0"/>
        <v>0</v>
      </c>
    </row>
    <row r="21" spans="2:8" x14ac:dyDescent="0.25">
      <c r="B21" s="55">
        <f t="shared" si="1"/>
        <v>14</v>
      </c>
      <c r="C21" s="55" t="s">
        <v>13</v>
      </c>
      <c r="D21" s="7"/>
      <c r="E21" s="7"/>
      <c r="F21" s="33">
        <v>2</v>
      </c>
      <c r="G21" s="7"/>
      <c r="H21" s="20">
        <f t="shared" si="0"/>
        <v>2</v>
      </c>
    </row>
    <row r="22" spans="2:8" x14ac:dyDescent="0.25">
      <c r="B22" s="35">
        <f t="shared" si="1"/>
        <v>15</v>
      </c>
      <c r="C22" s="35" t="s">
        <v>14</v>
      </c>
      <c r="D22" s="20"/>
      <c r="E22" s="20"/>
      <c r="F22" s="20"/>
      <c r="G22" s="20"/>
      <c r="H22" s="20">
        <f t="shared" si="0"/>
        <v>0</v>
      </c>
    </row>
    <row r="23" spans="2:8" x14ac:dyDescent="0.25">
      <c r="B23" s="55">
        <f t="shared" si="1"/>
        <v>16</v>
      </c>
      <c r="C23" s="55" t="s">
        <v>15</v>
      </c>
      <c r="D23" s="7"/>
      <c r="E23" s="7">
        <v>1</v>
      </c>
      <c r="F23" s="7"/>
      <c r="G23" s="7"/>
      <c r="H23" s="20">
        <f t="shared" si="0"/>
        <v>1</v>
      </c>
    </row>
    <row r="24" spans="2:8" x14ac:dyDescent="0.25">
      <c r="B24" s="35">
        <f t="shared" si="1"/>
        <v>17</v>
      </c>
      <c r="C24" s="35" t="s">
        <v>16</v>
      </c>
      <c r="D24" s="20"/>
      <c r="E24" s="20"/>
      <c r="F24" s="20"/>
      <c r="G24" s="20"/>
      <c r="H24" s="20">
        <f t="shared" si="0"/>
        <v>0</v>
      </c>
    </row>
    <row r="25" spans="2:8" x14ac:dyDescent="0.25">
      <c r="B25" s="67">
        <f t="shared" si="1"/>
        <v>18</v>
      </c>
      <c r="C25" s="67" t="s">
        <v>17</v>
      </c>
      <c r="D25" s="32"/>
      <c r="E25" s="34"/>
      <c r="F25" s="7"/>
      <c r="G25" s="7"/>
      <c r="H25" s="20">
        <f t="shared" si="0"/>
        <v>0</v>
      </c>
    </row>
    <row r="26" spans="2:8" x14ac:dyDescent="0.25">
      <c r="B26" s="88" t="s">
        <v>21</v>
      </c>
      <c r="C26" s="89"/>
      <c r="D26" s="18">
        <v>1</v>
      </c>
      <c r="E26" s="18">
        <v>1</v>
      </c>
      <c r="F26" s="18">
        <f>SUM(F8:F25)</f>
        <v>3</v>
      </c>
      <c r="G26" s="39">
        <v>1</v>
      </c>
      <c r="H26" s="20">
        <f>SUM(H8:H25)</f>
        <v>6</v>
      </c>
    </row>
    <row r="28" spans="2:8" x14ac:dyDescent="0.25">
      <c r="C28" s="37" t="s">
        <v>103</v>
      </c>
    </row>
    <row r="29" spans="2:8" x14ac:dyDescent="0.25">
      <c r="C29" s="37" t="s">
        <v>102</v>
      </c>
    </row>
  </sheetData>
  <mergeCells count="6">
    <mergeCell ref="B26:C26"/>
    <mergeCell ref="B7:C7"/>
    <mergeCell ref="B2:H2"/>
    <mergeCell ref="B3:H3"/>
    <mergeCell ref="B4:H4"/>
    <mergeCell ref="B5:H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9"/>
  <sheetViews>
    <sheetView topLeftCell="A7" workbookViewId="0">
      <selection activeCell="C28" sqref="C28:D29"/>
    </sheetView>
  </sheetViews>
  <sheetFormatPr baseColWidth="10" defaultRowHeight="15" x14ac:dyDescent="0.25"/>
  <cols>
    <col min="1" max="1" width="7.85546875" customWidth="1"/>
    <col min="2" max="2" width="3.5703125" bestFit="1" customWidth="1"/>
    <col min="3" max="3" width="53.5703125" bestFit="1" customWidth="1"/>
    <col min="4" max="4" width="19.140625" customWidth="1"/>
    <col min="5" max="5" width="18.28515625" customWidth="1"/>
    <col min="6" max="6" width="10.140625" customWidth="1"/>
  </cols>
  <sheetData>
    <row r="2" spans="2:6" x14ac:dyDescent="0.25">
      <c r="B2" s="87" t="s">
        <v>67</v>
      </c>
      <c r="C2" s="87"/>
      <c r="D2" s="87"/>
      <c r="E2" s="87"/>
      <c r="F2" s="87"/>
    </row>
    <row r="3" spans="2:6" x14ac:dyDescent="0.25">
      <c r="B3" s="87" t="s">
        <v>95</v>
      </c>
      <c r="C3" s="87"/>
      <c r="D3" s="87"/>
      <c r="E3" s="87"/>
      <c r="F3" s="87"/>
    </row>
    <row r="4" spans="2:6" x14ac:dyDescent="0.25">
      <c r="B4" s="86" t="s">
        <v>89</v>
      </c>
      <c r="C4" s="86"/>
      <c r="D4" s="86"/>
      <c r="E4" s="86"/>
      <c r="F4" s="86"/>
    </row>
    <row r="5" spans="2:6" x14ac:dyDescent="0.25">
      <c r="B5" s="87" t="s">
        <v>72</v>
      </c>
      <c r="C5" s="87"/>
      <c r="D5" s="87"/>
      <c r="E5" s="87"/>
      <c r="F5" s="87"/>
    </row>
    <row r="6" spans="2:6" x14ac:dyDescent="0.25">
      <c r="B6" s="27"/>
      <c r="C6" s="27"/>
      <c r="D6" s="27"/>
      <c r="E6" s="27"/>
      <c r="F6" s="27"/>
    </row>
    <row r="7" spans="2:6" ht="25.5" x14ac:dyDescent="0.25">
      <c r="B7" s="94" t="s">
        <v>52</v>
      </c>
      <c r="C7" s="94"/>
      <c r="D7" s="30" t="s">
        <v>59</v>
      </c>
      <c r="E7" s="30" t="s">
        <v>73</v>
      </c>
      <c r="F7" s="30" t="s">
        <v>21</v>
      </c>
    </row>
    <row r="8" spans="2:6" x14ac:dyDescent="0.25">
      <c r="B8" s="35">
        <v>1</v>
      </c>
      <c r="C8" s="35" t="s">
        <v>4</v>
      </c>
      <c r="D8" s="20"/>
      <c r="E8" s="20"/>
      <c r="F8" s="20"/>
    </row>
    <row r="9" spans="2:6" x14ac:dyDescent="0.25">
      <c r="B9" s="5">
        <f>+B8+1</f>
        <v>2</v>
      </c>
      <c r="C9" s="5" t="s">
        <v>5</v>
      </c>
      <c r="D9" s="7"/>
      <c r="E9" s="7"/>
      <c r="F9" s="7"/>
    </row>
    <row r="10" spans="2:6" x14ac:dyDescent="0.25">
      <c r="B10" s="35">
        <f t="shared" ref="B10:B25" si="0">+B9+1</f>
        <v>3</v>
      </c>
      <c r="C10" s="35" t="s">
        <v>0</v>
      </c>
      <c r="D10" s="20"/>
      <c r="E10" s="20"/>
      <c r="F10" s="20"/>
    </row>
    <row r="11" spans="2:6" x14ac:dyDescent="0.25">
      <c r="B11" s="55">
        <f>+B10+1</f>
        <v>4</v>
      </c>
      <c r="C11" s="55" t="s">
        <v>1</v>
      </c>
      <c r="D11" s="7"/>
      <c r="E11" s="7"/>
      <c r="F11" s="7"/>
    </row>
    <row r="12" spans="2:6" x14ac:dyDescent="0.25">
      <c r="B12" s="35">
        <f t="shared" si="0"/>
        <v>5</v>
      </c>
      <c r="C12" s="35" t="s">
        <v>2</v>
      </c>
      <c r="D12" s="20"/>
      <c r="E12" s="20"/>
      <c r="F12" s="20"/>
    </row>
    <row r="13" spans="2:6" x14ac:dyDescent="0.25">
      <c r="B13" s="55">
        <f>+B12+1</f>
        <v>6</v>
      </c>
      <c r="C13" s="55" t="s">
        <v>6</v>
      </c>
      <c r="D13" s="7"/>
      <c r="E13" s="7"/>
      <c r="F13" s="7"/>
    </row>
    <row r="14" spans="2:6" x14ac:dyDescent="0.25">
      <c r="B14" s="35">
        <f t="shared" si="0"/>
        <v>7</v>
      </c>
      <c r="C14" s="35" t="s">
        <v>3</v>
      </c>
      <c r="D14" s="20"/>
      <c r="E14" s="20"/>
      <c r="F14" s="20"/>
    </row>
    <row r="15" spans="2:6" x14ac:dyDescent="0.25">
      <c r="B15" s="55">
        <f t="shared" si="0"/>
        <v>8</v>
      </c>
      <c r="C15" s="55" t="s">
        <v>7</v>
      </c>
      <c r="D15" s="7"/>
      <c r="E15" s="7"/>
      <c r="F15" s="7"/>
    </row>
    <row r="16" spans="2:6" x14ac:dyDescent="0.25">
      <c r="B16" s="35">
        <f t="shared" si="0"/>
        <v>9</v>
      </c>
      <c r="C16" s="35" t="s">
        <v>8</v>
      </c>
      <c r="D16" s="20"/>
      <c r="E16" s="20"/>
      <c r="F16" s="20"/>
    </row>
    <row r="17" spans="2:6" x14ac:dyDescent="0.25">
      <c r="B17" s="55">
        <f t="shared" si="0"/>
        <v>10</v>
      </c>
      <c r="C17" s="55" t="s">
        <v>9</v>
      </c>
      <c r="D17" s="7"/>
      <c r="E17" s="7"/>
      <c r="F17" s="7"/>
    </row>
    <row r="18" spans="2:6" x14ac:dyDescent="0.25">
      <c r="B18" s="35">
        <f t="shared" si="0"/>
        <v>11</v>
      </c>
      <c r="C18" s="35" t="s">
        <v>10</v>
      </c>
      <c r="D18" s="20"/>
      <c r="E18" s="20"/>
      <c r="F18" s="20"/>
    </row>
    <row r="19" spans="2:6" x14ac:dyDescent="0.25">
      <c r="B19" s="55">
        <f t="shared" si="0"/>
        <v>12</v>
      </c>
      <c r="C19" s="55" t="s">
        <v>11</v>
      </c>
      <c r="D19" s="7"/>
      <c r="E19" s="7"/>
      <c r="F19" s="7"/>
    </row>
    <row r="20" spans="2:6" x14ac:dyDescent="0.25">
      <c r="B20" s="35">
        <f t="shared" si="0"/>
        <v>13</v>
      </c>
      <c r="C20" s="35" t="s">
        <v>12</v>
      </c>
      <c r="D20" s="20"/>
      <c r="E20" s="20"/>
      <c r="F20" s="20"/>
    </row>
    <row r="21" spans="2:6" x14ac:dyDescent="0.25">
      <c r="B21" s="55">
        <f t="shared" si="0"/>
        <v>14</v>
      </c>
      <c r="C21" s="55" t="s">
        <v>13</v>
      </c>
      <c r="D21" s="7"/>
      <c r="E21" s="7"/>
      <c r="F21" s="7"/>
    </row>
    <row r="22" spans="2:6" x14ac:dyDescent="0.25">
      <c r="B22" s="35">
        <f t="shared" si="0"/>
        <v>15</v>
      </c>
      <c r="C22" s="35" t="s">
        <v>14</v>
      </c>
      <c r="D22" s="20"/>
      <c r="E22" s="20"/>
      <c r="F22" s="20"/>
    </row>
    <row r="23" spans="2:6" x14ac:dyDescent="0.25">
      <c r="B23" s="55">
        <f t="shared" si="0"/>
        <v>16</v>
      </c>
      <c r="C23" s="55" t="s">
        <v>15</v>
      </c>
      <c r="D23" s="7"/>
      <c r="E23" s="7"/>
      <c r="F23" s="7"/>
    </row>
    <row r="24" spans="2:6" x14ac:dyDescent="0.25">
      <c r="B24" s="35">
        <f t="shared" si="0"/>
        <v>17</v>
      </c>
      <c r="C24" s="35" t="s">
        <v>16</v>
      </c>
      <c r="D24" s="20"/>
      <c r="E24" s="20"/>
      <c r="F24" s="20"/>
    </row>
    <row r="25" spans="2:6" x14ac:dyDescent="0.25">
      <c r="B25" s="67">
        <f t="shared" si="0"/>
        <v>18</v>
      </c>
      <c r="C25" s="67" t="s">
        <v>17</v>
      </c>
      <c r="D25" s="32"/>
      <c r="E25" s="34"/>
      <c r="F25" s="7"/>
    </row>
    <row r="26" spans="2:6" x14ac:dyDescent="0.25">
      <c r="B26" s="88" t="s">
        <v>21</v>
      </c>
      <c r="C26" s="89"/>
      <c r="D26" s="18"/>
      <c r="E26" s="18"/>
      <c r="F26" s="20"/>
    </row>
    <row r="28" spans="2:6" x14ac:dyDescent="0.25">
      <c r="C28" s="37" t="s">
        <v>103</v>
      </c>
    </row>
    <row r="29" spans="2:6" x14ac:dyDescent="0.25">
      <c r="C29" s="37" t="s">
        <v>102</v>
      </c>
    </row>
  </sheetData>
  <mergeCells count="6">
    <mergeCell ref="B26:C26"/>
    <mergeCell ref="B2:F2"/>
    <mergeCell ref="B3:F3"/>
    <mergeCell ref="B4:F4"/>
    <mergeCell ref="B7:C7"/>
    <mergeCell ref="B5:F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9"/>
  <sheetViews>
    <sheetView topLeftCell="A4" zoomScaleNormal="100" workbookViewId="0">
      <selection activeCell="A7" sqref="A7"/>
    </sheetView>
  </sheetViews>
  <sheetFormatPr baseColWidth="10" defaultRowHeight="15" x14ac:dyDescent="0.25"/>
  <cols>
    <col min="1" max="1" width="6" customWidth="1"/>
    <col min="2" max="2" width="61" customWidth="1"/>
    <col min="3" max="3" width="15.5703125" customWidth="1"/>
    <col min="4" max="4" width="19" customWidth="1"/>
    <col min="5" max="5" width="16.7109375" customWidth="1"/>
    <col min="6" max="6" width="18.85546875" customWidth="1"/>
    <col min="7" max="7" width="15.140625" customWidth="1"/>
    <col min="8" max="8" width="20" customWidth="1"/>
    <col min="9" max="9" width="16.85546875" customWidth="1"/>
    <col min="10" max="10" width="11.7109375" customWidth="1"/>
    <col min="11" max="11" width="58.28515625" customWidth="1"/>
    <col min="12" max="12" width="11" customWidth="1"/>
  </cols>
  <sheetData>
    <row r="2" spans="1:12" x14ac:dyDescent="0.25">
      <c r="A2" s="87" t="s">
        <v>67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x14ac:dyDescent="0.25">
      <c r="A3" s="87" t="s">
        <v>97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 x14ac:dyDescent="0.25">
      <c r="A4" s="86" t="s">
        <v>89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</row>
    <row r="5" spans="1:12" x14ac:dyDescent="0.25">
      <c r="A5" s="87" t="s">
        <v>74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1:12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60" customHeight="1" x14ac:dyDescent="0.25">
      <c r="A7" s="83"/>
      <c r="B7" s="11" t="s">
        <v>52</v>
      </c>
      <c r="C7" s="16" t="s">
        <v>45</v>
      </c>
      <c r="D7" s="16" t="s">
        <v>46</v>
      </c>
      <c r="E7" s="16" t="s">
        <v>66</v>
      </c>
      <c r="F7" s="16" t="s">
        <v>47</v>
      </c>
      <c r="G7" s="16" t="s">
        <v>48</v>
      </c>
      <c r="H7" s="16" t="s">
        <v>49</v>
      </c>
      <c r="I7" s="16" t="s">
        <v>50</v>
      </c>
      <c r="J7" s="16" t="s">
        <v>51</v>
      </c>
      <c r="K7" s="16" t="s">
        <v>75</v>
      </c>
      <c r="L7" s="17" t="s">
        <v>25</v>
      </c>
    </row>
    <row r="8" spans="1:12" x14ac:dyDescent="0.25">
      <c r="A8" s="62">
        <v>1</v>
      </c>
      <c r="B8" s="49" t="s">
        <v>4</v>
      </c>
      <c r="C8" s="45"/>
      <c r="D8" s="45"/>
      <c r="E8" s="45"/>
      <c r="F8" s="45"/>
      <c r="G8" s="45"/>
      <c r="H8" s="45"/>
      <c r="I8" s="45"/>
      <c r="J8" s="45"/>
      <c r="K8" s="35"/>
      <c r="L8" s="35"/>
    </row>
    <row r="9" spans="1:12" x14ac:dyDescent="0.25">
      <c r="A9" s="62">
        <v>2</v>
      </c>
      <c r="B9" s="50" t="s">
        <v>5</v>
      </c>
      <c r="C9" s="3"/>
      <c r="D9" s="3"/>
      <c r="E9" s="3"/>
      <c r="F9" s="3"/>
      <c r="G9" s="3"/>
      <c r="H9" s="3"/>
      <c r="I9" s="3"/>
      <c r="J9" s="3"/>
      <c r="K9" s="5"/>
      <c r="L9" s="5"/>
    </row>
    <row r="10" spans="1:12" x14ac:dyDescent="0.25">
      <c r="A10" s="62">
        <v>3</v>
      </c>
      <c r="B10" s="49" t="s">
        <v>0</v>
      </c>
      <c r="C10" s="45"/>
      <c r="D10" s="45"/>
      <c r="E10" s="45"/>
      <c r="F10" s="45"/>
      <c r="G10" s="45"/>
      <c r="H10" s="45"/>
      <c r="I10" s="45"/>
      <c r="J10" s="45"/>
      <c r="K10" s="35"/>
      <c r="L10" s="35"/>
    </row>
    <row r="11" spans="1:12" x14ac:dyDescent="0.25">
      <c r="A11" s="62">
        <v>4</v>
      </c>
      <c r="B11" s="101" t="s">
        <v>1</v>
      </c>
      <c r="C11" s="19"/>
      <c r="D11" s="19"/>
      <c r="E11" s="19"/>
      <c r="F11" s="19"/>
      <c r="G11" s="19"/>
      <c r="H11" s="19"/>
      <c r="I11" s="19"/>
      <c r="J11" s="9">
        <v>3</v>
      </c>
      <c r="K11" s="55" t="s">
        <v>81</v>
      </c>
      <c r="L11" s="103">
        <f>+C11+D11+E11+F11+G11+H11+I11+J11+C12+D12+E12+F12+G12+H12+I12+J12</f>
        <v>4</v>
      </c>
    </row>
    <row r="12" spans="1:12" x14ac:dyDescent="0.25">
      <c r="A12" s="62">
        <v>5</v>
      </c>
      <c r="B12" s="102"/>
      <c r="C12" s="42"/>
      <c r="D12" s="9"/>
      <c r="E12" s="9"/>
      <c r="F12" s="9">
        <v>1</v>
      </c>
      <c r="G12" s="9"/>
      <c r="H12" s="9"/>
      <c r="I12" s="9"/>
      <c r="J12" s="9"/>
      <c r="K12" s="55" t="s">
        <v>82</v>
      </c>
      <c r="L12" s="103"/>
    </row>
    <row r="13" spans="1:12" x14ac:dyDescent="0.25">
      <c r="A13" s="95">
        <v>6</v>
      </c>
      <c r="B13" s="99" t="s">
        <v>2</v>
      </c>
      <c r="C13" s="45"/>
      <c r="D13" s="45"/>
      <c r="E13" s="45"/>
      <c r="F13" s="45"/>
      <c r="G13" s="45"/>
      <c r="H13" s="45"/>
      <c r="I13" s="45"/>
      <c r="J13" s="45"/>
      <c r="K13" s="35"/>
      <c r="L13" s="98"/>
    </row>
    <row r="14" spans="1:12" x14ac:dyDescent="0.25">
      <c r="A14" s="95"/>
      <c r="B14" s="99"/>
      <c r="C14" s="45"/>
      <c r="D14" s="45"/>
      <c r="E14" s="45"/>
      <c r="F14" s="47"/>
      <c r="G14" s="45"/>
      <c r="H14" s="45"/>
      <c r="I14" s="45"/>
      <c r="J14" s="45"/>
      <c r="K14" s="35"/>
      <c r="L14" s="98"/>
    </row>
    <row r="15" spans="1:12" x14ac:dyDescent="0.25">
      <c r="A15" s="62">
        <v>7</v>
      </c>
      <c r="B15" s="50" t="s">
        <v>6</v>
      </c>
      <c r="C15" s="3"/>
      <c r="D15" s="3"/>
      <c r="E15" s="3"/>
      <c r="F15" s="3"/>
      <c r="G15" s="3"/>
      <c r="H15" s="3"/>
      <c r="I15" s="3"/>
      <c r="J15" s="3"/>
      <c r="K15" s="5"/>
      <c r="L15" s="5"/>
    </row>
    <row r="16" spans="1:12" x14ac:dyDescent="0.25">
      <c r="A16" s="62">
        <v>8</v>
      </c>
      <c r="B16" s="49" t="s">
        <v>3</v>
      </c>
      <c r="C16" s="45"/>
      <c r="D16" s="45"/>
      <c r="E16" s="45"/>
      <c r="F16" s="45"/>
      <c r="G16" s="45"/>
      <c r="H16" s="45"/>
      <c r="I16" s="45"/>
      <c r="J16" s="45"/>
      <c r="K16" s="35"/>
      <c r="L16" s="35"/>
    </row>
    <row r="17" spans="1:12" x14ac:dyDescent="0.25">
      <c r="A17" s="62">
        <v>9</v>
      </c>
      <c r="B17" s="50" t="s">
        <v>7</v>
      </c>
      <c r="C17" s="3"/>
      <c r="D17" s="3"/>
      <c r="E17" s="3"/>
      <c r="F17" s="3"/>
      <c r="G17" s="3"/>
      <c r="H17" s="3"/>
      <c r="I17" s="3"/>
      <c r="J17" s="3"/>
      <c r="K17" s="5"/>
      <c r="L17" s="5"/>
    </row>
    <row r="18" spans="1:12" x14ac:dyDescent="0.25">
      <c r="A18" s="62">
        <v>10</v>
      </c>
      <c r="B18" s="49" t="s">
        <v>8</v>
      </c>
      <c r="C18" s="45"/>
      <c r="D18" s="45"/>
      <c r="E18" s="45"/>
      <c r="F18" s="45"/>
      <c r="G18" s="45"/>
      <c r="H18" s="45"/>
      <c r="I18" s="45"/>
      <c r="J18" s="45"/>
      <c r="K18" s="35"/>
      <c r="L18" s="35"/>
    </row>
    <row r="19" spans="1:12" x14ac:dyDescent="0.25">
      <c r="A19" s="62">
        <v>11</v>
      </c>
      <c r="B19" s="26" t="s">
        <v>9</v>
      </c>
      <c r="C19" s="9"/>
      <c r="D19" s="9"/>
      <c r="E19" s="9"/>
      <c r="F19" s="9"/>
      <c r="G19" s="9">
        <v>1</v>
      </c>
      <c r="H19" s="9">
        <v>2</v>
      </c>
      <c r="I19" s="9">
        <v>1</v>
      </c>
      <c r="J19" s="9"/>
      <c r="K19" s="55" t="s">
        <v>81</v>
      </c>
      <c r="L19" s="51">
        <f>+C19+D19+E19+F19+G19+H19+I19+J19</f>
        <v>4</v>
      </c>
    </row>
    <row r="20" spans="1:12" x14ac:dyDescent="0.25">
      <c r="A20" s="95">
        <v>12</v>
      </c>
      <c r="B20" s="97" t="s">
        <v>10</v>
      </c>
      <c r="C20" s="48"/>
      <c r="D20" s="45"/>
      <c r="E20" s="45"/>
      <c r="F20" s="45">
        <v>3</v>
      </c>
      <c r="G20" s="45">
        <v>4</v>
      </c>
      <c r="H20" s="45"/>
      <c r="I20" s="45">
        <v>1</v>
      </c>
      <c r="J20" s="45"/>
      <c r="K20" s="35" t="s">
        <v>83</v>
      </c>
      <c r="L20" s="98">
        <f>+C20+D20+E20+F20+G20+H20+I20+J20+C21+D21+E21+F21+G21+H21+I21+J21+C22+D22+E22+F22+G22+H22+I22+J22</f>
        <v>16</v>
      </c>
    </row>
    <row r="21" spans="1:12" x14ac:dyDescent="0.25">
      <c r="A21" s="95"/>
      <c r="B21" s="97"/>
      <c r="C21" s="48"/>
      <c r="D21" s="45"/>
      <c r="E21" s="45"/>
      <c r="F21" s="45"/>
      <c r="G21" s="45">
        <v>1</v>
      </c>
      <c r="H21" s="45"/>
      <c r="I21" s="45"/>
      <c r="J21" s="45"/>
      <c r="K21" s="35" t="s">
        <v>84</v>
      </c>
      <c r="L21" s="98"/>
    </row>
    <row r="22" spans="1:12" x14ac:dyDescent="0.25">
      <c r="A22" s="95"/>
      <c r="B22" s="97"/>
      <c r="C22" s="48"/>
      <c r="D22" s="45"/>
      <c r="E22" s="45"/>
      <c r="F22" s="45">
        <v>3</v>
      </c>
      <c r="G22" s="45">
        <v>3</v>
      </c>
      <c r="H22" s="45">
        <v>1</v>
      </c>
      <c r="I22" s="45"/>
      <c r="J22" s="45"/>
      <c r="K22" s="35" t="s">
        <v>85</v>
      </c>
      <c r="L22" s="98"/>
    </row>
    <row r="23" spans="1:12" x14ac:dyDescent="0.25">
      <c r="A23" s="95">
        <v>13</v>
      </c>
      <c r="B23" s="96" t="s">
        <v>11</v>
      </c>
      <c r="C23" s="3">
        <v>1</v>
      </c>
      <c r="D23" s="3"/>
      <c r="E23" s="3"/>
      <c r="F23" s="3"/>
      <c r="G23" s="3">
        <v>3</v>
      </c>
      <c r="H23" s="3"/>
      <c r="I23" s="6"/>
      <c r="J23" s="3"/>
      <c r="K23" s="70" t="s">
        <v>86</v>
      </c>
      <c r="L23" s="95">
        <f>+C23+D23+E23+F23+G23+H23+I23+J23+C24+D24+E24+F24+G24+H24+I24+J24</f>
        <v>5</v>
      </c>
    </row>
    <row r="24" spans="1:12" x14ac:dyDescent="0.25">
      <c r="A24" s="95"/>
      <c r="B24" s="96"/>
      <c r="C24" s="3"/>
      <c r="D24" s="3"/>
      <c r="E24" s="3"/>
      <c r="F24" s="3"/>
      <c r="G24" s="3"/>
      <c r="H24" s="3"/>
      <c r="I24" s="3">
        <v>1</v>
      </c>
      <c r="J24" s="3"/>
      <c r="K24" s="5" t="s">
        <v>87</v>
      </c>
      <c r="L24" s="95"/>
    </row>
    <row r="25" spans="1:12" x14ac:dyDescent="0.25">
      <c r="A25" s="62">
        <v>14</v>
      </c>
      <c r="B25" s="24" t="s">
        <v>12</v>
      </c>
      <c r="C25" s="45">
        <v>2</v>
      </c>
      <c r="D25" s="45"/>
      <c r="E25" s="45"/>
      <c r="F25" s="45"/>
      <c r="G25" s="45">
        <v>3</v>
      </c>
      <c r="H25" s="45"/>
      <c r="I25" s="45"/>
      <c r="J25" s="45"/>
      <c r="K25" s="35" t="s">
        <v>88</v>
      </c>
      <c r="L25" s="47">
        <f>+C25+D25+E25+F25+G25++H25+I25+J25</f>
        <v>5</v>
      </c>
    </row>
    <row r="26" spans="1:12" x14ac:dyDescent="0.25">
      <c r="A26" s="62">
        <v>15</v>
      </c>
      <c r="B26" s="96" t="s">
        <v>13</v>
      </c>
      <c r="C26" s="3"/>
      <c r="D26" s="3"/>
      <c r="E26" s="3"/>
      <c r="F26" s="3">
        <v>1</v>
      </c>
      <c r="G26" s="3"/>
      <c r="H26" s="3"/>
      <c r="I26" s="3"/>
      <c r="J26" s="3"/>
      <c r="K26" s="5" t="s">
        <v>82</v>
      </c>
      <c r="L26" s="100">
        <f>+C26+D26+E26+F26+G26+H26+I26+J26+C27+D27+E27+F27+G27+H27+I27+J27</f>
        <v>3</v>
      </c>
    </row>
    <row r="27" spans="1:12" x14ac:dyDescent="0.25">
      <c r="A27" s="62"/>
      <c r="B27" s="96"/>
      <c r="C27" s="3"/>
      <c r="D27" s="3"/>
      <c r="E27" s="3"/>
      <c r="F27" s="3">
        <v>1</v>
      </c>
      <c r="G27" s="3"/>
      <c r="H27" s="3"/>
      <c r="I27" s="3">
        <v>1</v>
      </c>
      <c r="J27" s="3"/>
      <c r="K27" s="5" t="s">
        <v>81</v>
      </c>
      <c r="L27" s="100"/>
    </row>
    <row r="28" spans="1:12" x14ac:dyDescent="0.25">
      <c r="A28" s="62">
        <v>16</v>
      </c>
      <c r="B28" s="99" t="s">
        <v>14</v>
      </c>
      <c r="C28" s="45"/>
      <c r="D28" s="45"/>
      <c r="E28" s="45"/>
      <c r="F28" s="45"/>
      <c r="G28" s="45">
        <v>1</v>
      </c>
      <c r="H28" s="45"/>
      <c r="I28" s="45"/>
      <c r="J28" s="45"/>
      <c r="K28" s="35" t="s">
        <v>85</v>
      </c>
      <c r="L28" s="98">
        <f>+C28+D28+E28+F28+G28+H28+I28+J28+C29+D29+E29+F29+G29+H29+I29+J29</f>
        <v>4</v>
      </c>
    </row>
    <row r="29" spans="1:12" x14ac:dyDescent="0.25">
      <c r="A29" s="62"/>
      <c r="B29" s="99"/>
      <c r="C29" s="45"/>
      <c r="D29" s="45"/>
      <c r="E29" s="45"/>
      <c r="F29" s="45"/>
      <c r="G29" s="45"/>
      <c r="H29" s="45">
        <v>1</v>
      </c>
      <c r="I29" s="45"/>
      <c r="J29" s="45">
        <v>2</v>
      </c>
      <c r="K29" s="35" t="s">
        <v>81</v>
      </c>
      <c r="L29" s="98"/>
    </row>
    <row r="30" spans="1:12" x14ac:dyDescent="0.25">
      <c r="A30" s="95">
        <v>17</v>
      </c>
      <c r="B30" s="96" t="s">
        <v>15</v>
      </c>
      <c r="C30" s="3">
        <v>1</v>
      </c>
      <c r="D30" s="3"/>
      <c r="E30" s="3">
        <v>2</v>
      </c>
      <c r="F30" s="3">
        <v>1</v>
      </c>
      <c r="G30" s="3">
        <v>3</v>
      </c>
      <c r="H30" s="3"/>
      <c r="I30" s="3"/>
      <c r="J30" s="3">
        <v>1</v>
      </c>
      <c r="K30" s="5" t="s">
        <v>83</v>
      </c>
      <c r="L30" s="95">
        <f>+C30+D30+E30+F30+G30+H30+I30+J30+C31+D31+E31+F31+G31+H31+I31+J31</f>
        <v>9</v>
      </c>
    </row>
    <row r="31" spans="1:12" ht="30" x14ac:dyDescent="0.25">
      <c r="A31" s="95"/>
      <c r="B31" s="96"/>
      <c r="C31" s="3"/>
      <c r="D31" s="3"/>
      <c r="E31" s="3"/>
      <c r="F31" s="3"/>
      <c r="G31" s="3"/>
      <c r="H31" s="3"/>
      <c r="I31" s="6">
        <v>1</v>
      </c>
      <c r="J31" s="3"/>
      <c r="K31" s="70" t="s">
        <v>87</v>
      </c>
      <c r="L31" s="95"/>
    </row>
    <row r="32" spans="1:12" x14ac:dyDescent="0.25">
      <c r="A32" s="62">
        <v>18</v>
      </c>
      <c r="B32" s="23" t="s">
        <v>16</v>
      </c>
      <c r="C32" s="45"/>
      <c r="D32" s="45"/>
      <c r="E32" s="45">
        <v>1</v>
      </c>
      <c r="F32" s="45">
        <v>4</v>
      </c>
      <c r="G32" s="45"/>
      <c r="H32" s="45"/>
      <c r="I32" s="45"/>
      <c r="J32" s="45">
        <v>2</v>
      </c>
      <c r="K32" s="35" t="s">
        <v>81</v>
      </c>
      <c r="L32" s="47">
        <f>+C32+D32+E32+F32+G32+H32+I32+J32</f>
        <v>7</v>
      </c>
    </row>
    <row r="33" spans="1:12" x14ac:dyDescent="0.25">
      <c r="A33" s="95">
        <v>19</v>
      </c>
      <c r="B33" s="96" t="s">
        <v>17</v>
      </c>
      <c r="C33" s="3">
        <v>1</v>
      </c>
      <c r="D33" s="3"/>
      <c r="E33" s="3"/>
      <c r="F33" s="3"/>
      <c r="G33" s="3">
        <v>6</v>
      </c>
      <c r="H33" s="3"/>
      <c r="I33" s="3"/>
      <c r="J33" s="3">
        <v>6</v>
      </c>
      <c r="K33" s="5" t="s">
        <v>81</v>
      </c>
      <c r="L33" s="95">
        <f>+C33+D33+E33+F33+G33+H33+I33+J33+C34+D34+E34+F34+G34+H34+I34+J34+C35+D35+E35+F35+G35+H35+I35+J35</f>
        <v>16</v>
      </c>
    </row>
    <row r="34" spans="1:12" x14ac:dyDescent="0.25">
      <c r="A34" s="95"/>
      <c r="B34" s="96"/>
      <c r="C34" s="3"/>
      <c r="D34" s="3"/>
      <c r="E34" s="3"/>
      <c r="F34" s="3"/>
      <c r="G34" s="3">
        <v>1</v>
      </c>
      <c r="H34" s="3"/>
      <c r="I34" s="3"/>
      <c r="J34" s="3"/>
      <c r="K34" s="5" t="s">
        <v>85</v>
      </c>
      <c r="L34" s="95"/>
    </row>
    <row r="35" spans="1:12" x14ac:dyDescent="0.25">
      <c r="A35" s="95"/>
      <c r="B35" s="96"/>
      <c r="C35" s="3"/>
      <c r="D35" s="3"/>
      <c r="E35" s="3"/>
      <c r="F35" s="3"/>
      <c r="G35" s="3">
        <v>1</v>
      </c>
      <c r="H35" s="3"/>
      <c r="I35" s="3">
        <v>1</v>
      </c>
      <c r="J35" s="3"/>
      <c r="K35" s="5" t="s">
        <v>76</v>
      </c>
      <c r="L35" s="95"/>
    </row>
    <row r="36" spans="1:12" x14ac:dyDescent="0.25">
      <c r="A36" s="90" t="s">
        <v>25</v>
      </c>
      <c r="B36" s="91"/>
      <c r="C36" s="2"/>
      <c r="D36" s="2"/>
      <c r="E36" s="2"/>
      <c r="F36" s="2"/>
      <c r="G36" s="2"/>
      <c r="H36" s="2"/>
      <c r="I36" s="2"/>
      <c r="J36" s="2"/>
      <c r="K36" s="2"/>
      <c r="L36" s="4">
        <f>+L11+L19+L20+L23+L25+L26+L28+L30+L32+L33</f>
        <v>73</v>
      </c>
    </row>
    <row r="38" spans="1:12" x14ac:dyDescent="0.25">
      <c r="B38" s="37" t="s">
        <v>103</v>
      </c>
    </row>
    <row r="39" spans="1:12" x14ac:dyDescent="0.25">
      <c r="B39" s="37" t="s">
        <v>102</v>
      </c>
    </row>
  </sheetData>
  <mergeCells count="26">
    <mergeCell ref="B13:B14"/>
    <mergeCell ref="A2:L2"/>
    <mergeCell ref="A3:L3"/>
    <mergeCell ref="A4:L4"/>
    <mergeCell ref="A5:L5"/>
    <mergeCell ref="L13:L14"/>
    <mergeCell ref="B11:B12"/>
    <mergeCell ref="L11:L12"/>
    <mergeCell ref="A13:A14"/>
    <mergeCell ref="L33:L35"/>
    <mergeCell ref="B23:B24"/>
    <mergeCell ref="L23:L24"/>
    <mergeCell ref="B20:B22"/>
    <mergeCell ref="L20:L22"/>
    <mergeCell ref="B28:B29"/>
    <mergeCell ref="L28:L29"/>
    <mergeCell ref="B26:B27"/>
    <mergeCell ref="L26:L27"/>
    <mergeCell ref="B30:B31"/>
    <mergeCell ref="L30:L31"/>
    <mergeCell ref="A20:A22"/>
    <mergeCell ref="A23:A24"/>
    <mergeCell ref="A30:A31"/>
    <mergeCell ref="A33:A35"/>
    <mergeCell ref="A36:B36"/>
    <mergeCell ref="B33:B35"/>
  </mergeCells>
  <pageMargins left="0.7" right="0.7" top="0.75" bottom="0.75" header="0.3" footer="0.3"/>
  <pageSetup paperSize="9" scale="5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1"/>
  <sheetViews>
    <sheetView zoomScale="64" zoomScaleNormal="64" workbookViewId="0">
      <selection activeCell="E42" sqref="E42"/>
    </sheetView>
  </sheetViews>
  <sheetFormatPr baseColWidth="10" defaultRowHeight="15" x14ac:dyDescent="0.25"/>
  <cols>
    <col min="2" max="2" width="6.85546875" customWidth="1"/>
    <col min="3" max="3" width="62.140625" bestFit="1" customWidth="1"/>
    <col min="4" max="4" width="11.7109375" customWidth="1"/>
    <col min="5" max="5" width="15.85546875" customWidth="1"/>
    <col min="6" max="6" width="13" customWidth="1"/>
    <col min="7" max="7" width="11.7109375" customWidth="1"/>
    <col min="8" max="10" width="16.7109375" customWidth="1"/>
    <col min="11" max="11" width="55.140625" customWidth="1"/>
    <col min="12" max="12" width="9.85546875" customWidth="1"/>
  </cols>
  <sheetData>
    <row r="2" spans="2:12" x14ac:dyDescent="0.25">
      <c r="C2" s="87" t="s">
        <v>67</v>
      </c>
      <c r="D2" s="87"/>
      <c r="E2" s="87"/>
      <c r="F2" s="87"/>
      <c r="G2" s="87"/>
      <c r="H2" s="87"/>
      <c r="I2" s="87"/>
      <c r="J2" s="87"/>
      <c r="K2" s="87"/>
      <c r="L2" s="87"/>
    </row>
    <row r="3" spans="2:12" x14ac:dyDescent="0.25">
      <c r="C3" s="87" t="s">
        <v>98</v>
      </c>
      <c r="D3" s="87"/>
      <c r="E3" s="87"/>
      <c r="F3" s="87"/>
      <c r="G3" s="87"/>
      <c r="H3" s="87"/>
      <c r="I3" s="87"/>
      <c r="J3" s="87"/>
      <c r="K3" s="87"/>
      <c r="L3" s="87"/>
    </row>
    <row r="4" spans="2:12" x14ac:dyDescent="0.25">
      <c r="C4" s="86" t="s">
        <v>89</v>
      </c>
      <c r="D4" s="86"/>
      <c r="E4" s="86"/>
      <c r="F4" s="86"/>
      <c r="G4" s="86"/>
      <c r="H4" s="86"/>
      <c r="I4" s="86"/>
      <c r="J4" s="86"/>
      <c r="K4" s="86"/>
      <c r="L4" s="86"/>
    </row>
    <row r="5" spans="2:12" x14ac:dyDescent="0.25">
      <c r="C5" s="87" t="s">
        <v>91</v>
      </c>
      <c r="D5" s="87"/>
      <c r="E5" s="87"/>
      <c r="F5" s="87"/>
      <c r="G5" s="87"/>
      <c r="H5" s="87"/>
      <c r="I5" s="87"/>
      <c r="J5" s="87"/>
      <c r="K5" s="87"/>
      <c r="L5" s="87"/>
    </row>
    <row r="6" spans="2:12" x14ac:dyDescent="0.25"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2:12" ht="45" x14ac:dyDescent="0.25">
      <c r="B7" s="2"/>
      <c r="C7" s="52" t="s">
        <v>52</v>
      </c>
      <c r="D7" s="12" t="s">
        <v>58</v>
      </c>
      <c r="E7" s="12" t="s">
        <v>53</v>
      </c>
      <c r="F7" s="12" t="s">
        <v>59</v>
      </c>
      <c r="G7" s="12" t="s">
        <v>54</v>
      </c>
      <c r="H7" s="12" t="s">
        <v>55</v>
      </c>
      <c r="I7" s="12" t="s">
        <v>56</v>
      </c>
      <c r="J7" s="12" t="s">
        <v>77</v>
      </c>
      <c r="K7" s="12" t="s">
        <v>76</v>
      </c>
      <c r="L7" s="22" t="s">
        <v>25</v>
      </c>
    </row>
    <row r="8" spans="2:12" x14ac:dyDescent="0.25">
      <c r="B8" s="64">
        <v>1</v>
      </c>
      <c r="C8" s="35" t="s">
        <v>4</v>
      </c>
      <c r="D8" s="54"/>
      <c r="E8" s="54"/>
      <c r="F8" s="54"/>
      <c r="G8" s="54"/>
      <c r="H8" s="54"/>
      <c r="I8" s="54"/>
      <c r="J8" s="54"/>
      <c r="K8" s="35"/>
      <c r="L8" s="35"/>
    </row>
    <row r="9" spans="2:12" x14ac:dyDescent="0.25">
      <c r="B9" s="64">
        <v>2</v>
      </c>
      <c r="C9" s="55" t="s">
        <v>5</v>
      </c>
      <c r="D9" s="53"/>
      <c r="E9" s="53"/>
      <c r="F9" s="53"/>
      <c r="G9" s="53"/>
      <c r="H9" s="53"/>
      <c r="I9" s="53"/>
      <c r="J9" s="53"/>
      <c r="K9" s="55"/>
      <c r="L9" s="55"/>
    </row>
    <row r="10" spans="2:12" x14ac:dyDescent="0.25">
      <c r="B10" s="64">
        <v>3</v>
      </c>
      <c r="C10" s="56" t="s">
        <v>0</v>
      </c>
      <c r="D10" s="54"/>
      <c r="E10" s="44">
        <v>1</v>
      </c>
      <c r="F10" s="54"/>
      <c r="G10" s="54"/>
      <c r="H10" s="54"/>
      <c r="I10" s="54"/>
      <c r="J10" s="54"/>
      <c r="K10" s="57" t="s">
        <v>90</v>
      </c>
      <c r="L10" s="63">
        <v>1</v>
      </c>
    </row>
    <row r="11" spans="2:12" x14ac:dyDescent="0.25">
      <c r="B11" s="64">
        <v>4</v>
      </c>
      <c r="C11" s="55" t="s">
        <v>1</v>
      </c>
      <c r="D11" s="53"/>
      <c r="E11" s="53"/>
      <c r="F11" s="53"/>
      <c r="G11" s="53"/>
      <c r="H11" s="53"/>
      <c r="I11" s="53"/>
      <c r="J11" s="53"/>
      <c r="K11" s="55"/>
      <c r="L11" s="55"/>
    </row>
    <row r="12" spans="2:12" x14ac:dyDescent="0.25">
      <c r="B12" s="64">
        <v>5</v>
      </c>
      <c r="C12" s="35" t="s">
        <v>2</v>
      </c>
      <c r="D12" s="54"/>
      <c r="E12" s="54"/>
      <c r="F12" s="54"/>
      <c r="G12" s="54"/>
      <c r="H12" s="54"/>
      <c r="I12" s="54"/>
      <c r="J12" s="54"/>
      <c r="K12" s="35"/>
      <c r="L12" s="35"/>
    </row>
    <row r="13" spans="2:12" x14ac:dyDescent="0.25">
      <c r="B13" s="64">
        <v>6</v>
      </c>
      <c r="C13" s="55" t="s">
        <v>6</v>
      </c>
      <c r="D13" s="53"/>
      <c r="E13" s="53"/>
      <c r="F13" s="53"/>
      <c r="G13" s="53"/>
      <c r="H13" s="53"/>
      <c r="I13" s="53"/>
      <c r="J13" s="53"/>
      <c r="K13" s="55"/>
      <c r="L13" s="55"/>
    </row>
    <row r="14" spans="2:12" x14ac:dyDescent="0.25">
      <c r="B14" s="64">
        <v>7</v>
      </c>
      <c r="C14" s="35" t="s">
        <v>3</v>
      </c>
      <c r="D14" s="54"/>
      <c r="E14" s="54"/>
      <c r="F14" s="54"/>
      <c r="G14" s="54"/>
      <c r="H14" s="54"/>
      <c r="I14" s="54"/>
      <c r="J14" s="54"/>
      <c r="K14" s="35"/>
      <c r="L14" s="35"/>
    </row>
    <row r="15" spans="2:12" x14ac:dyDescent="0.25">
      <c r="B15" s="64">
        <v>8</v>
      </c>
      <c r="C15" s="55" t="s">
        <v>7</v>
      </c>
      <c r="D15" s="53"/>
      <c r="E15" s="53"/>
      <c r="F15" s="53"/>
      <c r="G15" s="53"/>
      <c r="H15" s="53"/>
      <c r="I15" s="53"/>
      <c r="J15" s="53"/>
      <c r="K15" s="55"/>
      <c r="L15" s="55"/>
    </row>
    <row r="16" spans="2:12" x14ac:dyDescent="0.25">
      <c r="B16" s="64">
        <v>9</v>
      </c>
      <c r="C16" s="35" t="s">
        <v>8</v>
      </c>
      <c r="D16" s="54"/>
      <c r="E16" s="54"/>
      <c r="F16" s="54"/>
      <c r="G16" s="54"/>
      <c r="H16" s="54"/>
      <c r="I16" s="54"/>
      <c r="J16" s="54"/>
      <c r="K16" s="35"/>
      <c r="L16" s="35"/>
    </row>
    <row r="17" spans="2:12" x14ac:dyDescent="0.25">
      <c r="B17" s="64">
        <v>10</v>
      </c>
      <c r="C17" s="55" t="s">
        <v>9</v>
      </c>
      <c r="D17" s="43"/>
      <c r="E17" s="43"/>
      <c r="F17" s="53"/>
      <c r="G17" s="53"/>
      <c r="H17" s="53"/>
      <c r="I17" s="53"/>
      <c r="J17" s="53"/>
      <c r="K17" s="55"/>
      <c r="L17" s="55"/>
    </row>
    <row r="18" spans="2:12" x14ac:dyDescent="0.25">
      <c r="B18" s="64">
        <v>11</v>
      </c>
      <c r="C18" s="104" t="s">
        <v>10</v>
      </c>
      <c r="D18" s="44"/>
      <c r="E18" s="44">
        <v>1</v>
      </c>
      <c r="F18" s="54"/>
      <c r="G18" s="54"/>
      <c r="H18" s="54"/>
      <c r="I18" s="54"/>
      <c r="J18" s="54"/>
      <c r="K18" s="35" t="s">
        <v>80</v>
      </c>
      <c r="L18" s="98">
        <v>2</v>
      </c>
    </row>
    <row r="19" spans="2:12" x14ac:dyDescent="0.25">
      <c r="B19" s="64"/>
      <c r="C19" s="105"/>
      <c r="D19" s="44">
        <v>1</v>
      </c>
      <c r="E19" s="44"/>
      <c r="F19" s="54"/>
      <c r="G19" s="54"/>
      <c r="H19" s="54"/>
      <c r="I19" s="54"/>
      <c r="J19" s="54"/>
      <c r="K19" s="57" t="s">
        <v>90</v>
      </c>
      <c r="L19" s="98"/>
    </row>
    <row r="20" spans="2:12" x14ac:dyDescent="0.25">
      <c r="B20" s="64">
        <v>12</v>
      </c>
      <c r="C20" s="55" t="s">
        <v>11</v>
      </c>
      <c r="D20" s="53"/>
      <c r="E20" s="53"/>
      <c r="F20" s="53"/>
      <c r="G20" s="53"/>
      <c r="H20" s="53"/>
      <c r="I20" s="53"/>
      <c r="J20" s="53"/>
      <c r="K20" s="55"/>
      <c r="L20" s="55"/>
    </row>
    <row r="21" spans="2:12" x14ac:dyDescent="0.25">
      <c r="B21" s="64">
        <v>13</v>
      </c>
      <c r="C21" s="35" t="s">
        <v>12</v>
      </c>
      <c r="D21" s="54"/>
      <c r="E21" s="54"/>
      <c r="F21" s="54"/>
      <c r="G21" s="54"/>
      <c r="H21" s="54"/>
      <c r="I21" s="54"/>
      <c r="J21" s="54"/>
      <c r="K21" s="35"/>
      <c r="L21" s="35"/>
    </row>
    <row r="22" spans="2:12" x14ac:dyDescent="0.25">
      <c r="B22" s="64">
        <v>14</v>
      </c>
      <c r="C22" s="55" t="s">
        <v>13</v>
      </c>
      <c r="D22" s="53"/>
      <c r="E22" s="53"/>
      <c r="F22" s="53"/>
      <c r="G22" s="53"/>
      <c r="H22" s="53"/>
      <c r="I22" s="53"/>
      <c r="J22" s="53"/>
      <c r="K22" s="55"/>
      <c r="L22" s="55"/>
    </row>
    <row r="23" spans="2:12" x14ac:dyDescent="0.25">
      <c r="B23" s="64">
        <v>15</v>
      </c>
      <c r="C23" s="35" t="s">
        <v>14</v>
      </c>
      <c r="D23" s="54"/>
      <c r="E23" s="54"/>
      <c r="F23" s="54"/>
      <c r="G23" s="54"/>
      <c r="H23" s="54"/>
      <c r="I23" s="54"/>
      <c r="J23" s="54"/>
      <c r="K23" s="35"/>
      <c r="L23" s="35"/>
    </row>
    <row r="24" spans="2:12" x14ac:dyDescent="0.25">
      <c r="B24" s="64">
        <v>16</v>
      </c>
      <c r="C24" s="55" t="s">
        <v>15</v>
      </c>
      <c r="D24" s="53"/>
      <c r="E24" s="53"/>
      <c r="F24" s="53"/>
      <c r="G24" s="53"/>
      <c r="H24" s="53"/>
      <c r="I24" s="53"/>
      <c r="J24" s="53"/>
      <c r="K24" s="55"/>
      <c r="L24" s="55"/>
    </row>
    <row r="25" spans="2:12" x14ac:dyDescent="0.25">
      <c r="B25" s="64">
        <v>17</v>
      </c>
      <c r="C25" s="35" t="s">
        <v>16</v>
      </c>
      <c r="D25" s="54"/>
      <c r="E25" s="54"/>
      <c r="F25" s="54"/>
      <c r="G25" s="54"/>
      <c r="H25" s="54"/>
      <c r="I25" s="54"/>
      <c r="J25" s="54"/>
      <c r="K25" s="35"/>
      <c r="L25" s="35"/>
    </row>
    <row r="26" spans="2:12" x14ac:dyDescent="0.25">
      <c r="B26" s="64">
        <v>18</v>
      </c>
      <c r="C26" s="26" t="s">
        <v>17</v>
      </c>
      <c r="D26" s="53"/>
      <c r="E26" s="53"/>
      <c r="F26" s="53"/>
      <c r="G26" s="43">
        <v>1</v>
      </c>
      <c r="H26" s="43">
        <v>3</v>
      </c>
      <c r="I26" s="53"/>
      <c r="J26" s="53"/>
      <c r="K26" s="55" t="s">
        <v>80</v>
      </c>
      <c r="L26" s="51">
        <v>4</v>
      </c>
    </row>
    <row r="27" spans="2:12" x14ac:dyDescent="0.25">
      <c r="C27" s="47" t="s">
        <v>25</v>
      </c>
      <c r="D27" s="44">
        <v>1</v>
      </c>
      <c r="E27" s="44">
        <v>2</v>
      </c>
      <c r="F27" s="44"/>
      <c r="G27" s="44">
        <v>1</v>
      </c>
      <c r="H27" s="44">
        <v>3</v>
      </c>
      <c r="I27" s="44"/>
      <c r="J27" s="44"/>
      <c r="K27" s="47"/>
      <c r="L27" s="47">
        <f>+L10+L18+L26</f>
        <v>7</v>
      </c>
    </row>
    <row r="30" spans="2:12" ht="27.75" customHeight="1" x14ac:dyDescent="0.25">
      <c r="C30" s="115" t="s">
        <v>103</v>
      </c>
    </row>
    <row r="31" spans="2:12" ht="35.25" customHeight="1" x14ac:dyDescent="0.25">
      <c r="C31" s="115" t="s">
        <v>102</v>
      </c>
    </row>
  </sheetData>
  <mergeCells count="6">
    <mergeCell ref="C18:C19"/>
    <mergeCell ref="L18:L19"/>
    <mergeCell ref="C2:L2"/>
    <mergeCell ref="C3:L3"/>
    <mergeCell ref="C4:L4"/>
    <mergeCell ref="C5:L5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TOTAL TRIMESTRAL </vt:lpstr>
      <vt:lpstr>Estado Actual de Manifestacion</vt:lpstr>
      <vt:lpstr>Reporte Clasificacion Segun Ser</vt:lpstr>
      <vt:lpstr>Medio de Presentacion</vt:lpstr>
      <vt:lpstr>Origen de Presentacion</vt:lpstr>
      <vt:lpstr>Causas Solicitudes</vt:lpstr>
      <vt:lpstr>Causas Quejas</vt:lpstr>
      <vt:lpstr>Causas Reclamos </vt:lpstr>
      <vt:lpstr>Sugerencias</vt:lpstr>
      <vt:lpstr>Denuncias Anticorrupcion</vt:lpstr>
      <vt:lpstr>Inf Planes de Mejoramiento Quej</vt:lpstr>
      <vt:lpstr>Inf Planes de Mejoramieno Recla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GREGORIO BALLESTEROS</dc:creator>
  <cp:lastModifiedBy>Yamile Romero Vanegas</cp:lastModifiedBy>
  <cp:lastPrinted>2018-10-22T19:46:47Z</cp:lastPrinted>
  <dcterms:created xsi:type="dcterms:W3CDTF">2018-06-16T16:07:25Z</dcterms:created>
  <dcterms:modified xsi:type="dcterms:W3CDTF">2018-11-02T17:43:26Z</dcterms:modified>
</cp:coreProperties>
</file>