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2"/>
  <workbookPr/>
  <mc:AlternateContent xmlns:mc="http://schemas.openxmlformats.org/markup-compatibility/2006">
    <mc:Choice Requires="x15">
      <x15ac:absPath xmlns:x15ac="http://schemas.microsoft.com/office/spreadsheetml/2010/11/ac" url="B:\Deepseek\"/>
    </mc:Choice>
  </mc:AlternateContent>
  <xr:revisionPtr revIDLastSave="287" documentId="13_ncr:1_{EE910D42-1420-42B9-A7F4-2BC6840685DE}" xr6:coauthVersionLast="47" xr6:coauthVersionMax="47" xr10:uidLastSave="{302C92AF-0023-45C1-B3CE-91F2490213EE}"/>
  <bookViews>
    <workbookView xWindow="-120" yWindow="-120" windowWidth="29040" windowHeight="15720" tabRatio="596" firstSheet="1" activeTab="1" xr2:uid="{00000000-000D-0000-FFFF-FFFF00000000}"/>
  </bookViews>
  <sheets>
    <sheet name="Proyectos de Inversión" sheetId="11" state="hidden" r:id="rId1"/>
    <sheet name="Formulación PAA" sheetId="9" r:id="rId2"/>
    <sheet name="Validaciones" sheetId="10" state="hidden" r:id="rId3"/>
    <sheet name="datos" sheetId="12" state="hidden" r:id="rId4"/>
  </sheets>
  <externalReferences>
    <externalReference r:id="rId5"/>
    <externalReference r:id="rId6"/>
  </externalReferences>
  <definedNames>
    <definedName name="_xlnm._FilterDatabase" localSheetId="2" hidden="1">Validaciones!$E$1:$E$1</definedName>
    <definedName name="_xlnm._FilterDatabase" localSheetId="1" hidden="1">'Formulación PAA'!$A$4:$BN$4</definedName>
    <definedName name="ActObj1Cargo">OFFSET('[1]MENUS 2'!$P$55,'[1]MENUS 2'!$F$88,0,1,6)</definedName>
    <definedName name="ActObj2Cargo">OFFSET('[1]MENUS 2'!$W$55,'[1]MENUS 2'!$F$88,0,1,6)</definedName>
    <definedName name="ActObj3Cargo">OFFSET('[1]MENUS 2'!$AD$55,'[1]MENUS 2'!$F$88,0,1,6)</definedName>
    <definedName name="ActObj4Cargo">OFFSET('[1]MENUS 2'!$AK$55,'[1]MENUS 2'!$F$88,0,1,6)</definedName>
    <definedName name="ActObj5Cargo">OFFSET('[1]MENUS 2'!$AR$55,'[1]MENUS 2'!$F$88,0,1,6)</definedName>
    <definedName name="ActOtrasCargo">OFFSET('[1]MENUS 2'!$AY$55,'[1]MENUS 2'!$F$88,0,1,6)</definedName>
    <definedName name="AllDataAccountable">OFFSET('[1]MENUS 2'!$J$4,0,0,1,'[1]MENUS 2'!$AN$2)</definedName>
    <definedName name="AllDataConsulted">OFFSET('[1]MENUS 2'!$J$5,0,0,1,'[1]MENUS 2'!$AN$2)</definedName>
    <definedName name="AllDataInformed">OFFSET('[1]MENUS 2'!$J$6,0,0,1,'[1]MENUS 2'!$AN$2)</definedName>
    <definedName name="AllDataNombres">OFFSET('[1]MENUS 2'!$J$2,0,0,1,'[1]MENUS 2'!$AN$2)</definedName>
    <definedName name="AllDataResponsible">OFFSET('[1]MENUS 2'!$J$3,0,0,1,'[1]MENUS 2'!$AN$2)</definedName>
    <definedName name="AllDataSupport">OFFSET('[1]MENUS 2'!$J$8,0,0,1,'[1]MENUS 2'!$AN$2)</definedName>
    <definedName name="AllDataVerified">OFFSET('[1]MENUS 2'!$J$7,0,0,1,'[1]MENUS 2'!$AN$2)</definedName>
    <definedName name="CARAS">#REF!</definedName>
    <definedName name="CARASFULL">#REF!</definedName>
    <definedName name="Cargos">#REF!</definedName>
    <definedName name="DataObjetivosA">OFFSET('[1]MENUS 2'!$N$38,0,0,'[1]MENUS 2'!$L$36,1)</definedName>
    <definedName name="DataObjetivosC">OFFSET('[1]MENUS 2'!$O$38,0,0,'[1]MENUS 2'!$L$36,1)</definedName>
    <definedName name="DataObjetivosI">OFFSET('[1]MENUS 2'!$P$38,0,0,'[1]MENUS 2'!$L$36,1)</definedName>
    <definedName name="DataObjetivosS">OFFSET('[1]MENUS 2'!$R$38,0,0,'[1]MENUS 2'!$L$36,1)</definedName>
    <definedName name="DataObjetivosV">OFFSET('[1]MENUS 2'!$Q$38,0,0,'[1]MENUS 2'!$L$36,1)</definedName>
    <definedName name="DURACIÓN_DEL_CONTRATO">#REF!</definedName>
    <definedName name="EQUIPO">#REF!</definedName>
    <definedName name="ExtMatrizRACI">OFFSET('[2]Matriz RASCI-VS'!$F$10,0,0,81,'[2]Matriz RASCI-VS'!$AJ$8)</definedName>
    <definedName name="GRAFICO_OBJETIVOS">OFFSET('[1]MENUS 2'!$L$37,'[1]MENUS 2'!$L$36+1,7)</definedName>
    <definedName name="MC01_">#REF!</definedName>
    <definedName name="MC02_">#REF!</definedName>
    <definedName name="MC03_">#REF!</definedName>
    <definedName name="MC04_">#REF!</definedName>
    <definedName name="MC05_">#REF!</definedName>
    <definedName name="NIVELES">#REF!</definedName>
    <definedName name="NOMBRES_OBJETIVOS">OFFSET('[1]MENUS 2'!$L$38,0,0,'[1]MENUS 2'!$L$36,1)</definedName>
    <definedName name="OBJETIVOS">#REF!</definedName>
    <definedName name="PARTICIPACION">OFFSET('[1]MENUS 2'!$J$10,0,0,1,'[1]MENUS 2'!$AN$2)</definedName>
    <definedName name="PersonasMatrizRACI">OFFSET('[2]Matriz RASCI-VS'!$F$6,0,0,1,'[2]Matriz RASCI-VS'!$AJ$8)</definedName>
    <definedName name="PorcentajeAllObjetives_">OFFSET('[1]MENUS 2'!$S$38,0,0,'[1]MENUS 2'!$L$36,1)</definedName>
    <definedName name="PorcentajeObjA">OFFSET('[1]MENUS 2'!$U$38,0,0,'[1]MENUS 2'!$L$36,1)</definedName>
    <definedName name="PorcentajeObjC_">OFFSET('[1]MENUS 2'!$V$38,0,0,'[1]MENUS 2'!$L$36,1)</definedName>
    <definedName name="PorcentajeObjI_">OFFSET('[1]MENUS 2'!$W$38,0,0,'[1]MENUS 2'!$L$36,1)</definedName>
    <definedName name="PorcentajeObjR">OFFSET('[1]MENUS 2'!$T$38,0,0,'[1]MENUS 2'!$L$36,1)</definedName>
    <definedName name="PorcentajeObjS_">OFFSET('[1]MENUS 2'!$Y$38,0,0,'[1]MENUS 2'!$L$36,1)</definedName>
    <definedName name="PorcentajeObjV_">OFFSET('[1]MENUS 2'!$X$38,0,0,'[1]MENUS 2'!$L$36,1)</definedName>
    <definedName name="PR01_">#REF!</definedName>
    <definedName name="PR02_">#REF!</definedName>
    <definedName name="PR03_">#REF!</definedName>
    <definedName name="PR04_">#REF!</definedName>
    <definedName name="PR05_">#REF!</definedName>
    <definedName name="PS01_">#REF!</definedName>
    <definedName name="PS02_">#REF!</definedName>
    <definedName name="PS03_">#REF!</definedName>
    <definedName name="PS04_">#REF!</definedName>
    <definedName name="PSO5_">#REF!</definedName>
    <definedName name="R_">OFFSET('[1]MENUS 2'!$M$38,0,0,'[1]MENUS 2'!$L$36,1)</definedName>
    <definedName name="RANGORESPXPERSONA">OFFSET('[1]MENUS 2'!$J$3,0,0,6,'[1]MENUS 2'!$AN$2)</definedName>
    <definedName name="RP01_">#REF!</definedName>
    <definedName name="RP02_">#REF!</definedName>
    <definedName name="RP03_">#REF!</definedName>
    <definedName name="RP04_">#REF!</definedName>
    <definedName name="RP05_">#REF!</definedName>
    <definedName name="TH01_">#REF!</definedName>
    <definedName name="TH02_">#REF!</definedName>
    <definedName name="TH03_">#REF!</definedName>
    <definedName name="TH04_">#REF!</definedName>
    <definedName name="TH05_">#REF!</definedName>
    <definedName name="vertex42_copyright">"© 2018 Vertex42 LLC"</definedName>
    <definedName name="vertex42_id">"RACI-matrix.xlsx"</definedName>
    <definedName name="vertex42_title">"RACI Matrix Template"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00" i="9" l="1"/>
  <c r="R100" i="9"/>
  <c r="Q100" i="9"/>
  <c r="P100" i="9"/>
  <c r="S143" i="9"/>
  <c r="R143" i="9"/>
  <c r="Q143" i="9"/>
  <c r="P143" i="9"/>
  <c r="S136" i="9"/>
  <c r="R136" i="9"/>
  <c r="Q136" i="9"/>
  <c r="P136" i="9"/>
  <c r="S134" i="9"/>
  <c r="R134" i="9"/>
  <c r="Q134" i="9"/>
  <c r="S131" i="9"/>
  <c r="R131" i="9"/>
  <c r="Q131" i="9"/>
  <c r="P131" i="9"/>
  <c r="P134" i="9"/>
  <c r="S128" i="9"/>
  <c r="R128" i="9"/>
  <c r="Q128" i="9"/>
  <c r="P128" i="9"/>
  <c r="S125" i="9"/>
  <c r="R125" i="9"/>
  <c r="Q125" i="9"/>
  <c r="P125" i="9"/>
  <c r="P115" i="9"/>
  <c r="P112" i="9"/>
  <c r="S122" i="9"/>
  <c r="R122" i="9"/>
  <c r="Q122" i="9"/>
  <c r="P122" i="9"/>
  <c r="S115" i="9"/>
  <c r="R115" i="9"/>
  <c r="Q115" i="9"/>
  <c r="S112" i="9"/>
  <c r="R112" i="9"/>
  <c r="Q112" i="9"/>
  <c r="P109" i="9"/>
  <c r="Q109" i="9"/>
  <c r="R109" i="9"/>
  <c r="S109" i="9"/>
  <c r="S106" i="9"/>
  <c r="R106" i="9"/>
  <c r="Q106" i="9"/>
  <c r="P106" i="9"/>
  <c r="S103" i="9"/>
  <c r="R103" i="9"/>
  <c r="Q103" i="9"/>
  <c r="P103" i="9"/>
  <c r="S97" i="9"/>
  <c r="R97" i="9"/>
  <c r="Q97" i="9"/>
  <c r="P97" i="9"/>
  <c r="S90" i="9"/>
  <c r="R90" i="9"/>
  <c r="Q90" i="9"/>
  <c r="P90" i="9"/>
  <c r="S88" i="9"/>
  <c r="R88" i="9"/>
  <c r="Q88" i="9"/>
  <c r="P88" i="9"/>
  <c r="S80" i="9"/>
  <c r="R80" i="9"/>
  <c r="Q80" i="9"/>
  <c r="P80" i="9"/>
  <c r="S76" i="9"/>
  <c r="R76" i="9"/>
  <c r="Q76" i="9"/>
  <c r="P76" i="9"/>
  <c r="S74" i="9"/>
  <c r="R74" i="9"/>
  <c r="Q74" i="9"/>
  <c r="P74" i="9"/>
  <c r="S72" i="9"/>
  <c r="R72" i="9"/>
  <c r="Q72" i="9"/>
  <c r="P72" i="9"/>
  <c r="S58" i="9"/>
  <c r="Q58" i="9"/>
  <c r="R58" i="9"/>
  <c r="P58" i="9"/>
  <c r="S54" i="9"/>
  <c r="R54" i="9"/>
  <c r="Q54" i="9"/>
  <c r="P54" i="9"/>
  <c r="S51" i="9"/>
  <c r="R51" i="9"/>
  <c r="Q51" i="9"/>
  <c r="P51" i="9"/>
  <c r="S49" i="9"/>
  <c r="R49" i="9"/>
  <c r="Q49" i="9"/>
  <c r="P49" i="9"/>
  <c r="S45" i="9"/>
  <c r="R45" i="9"/>
  <c r="Q45" i="9"/>
  <c r="S42" i="9"/>
  <c r="R42" i="9"/>
  <c r="Q42" i="9"/>
  <c r="P42" i="9"/>
  <c r="S38" i="9"/>
  <c r="Q38" i="9"/>
  <c r="R38" i="9"/>
  <c r="R35" i="9"/>
  <c r="S35" i="9"/>
  <c r="Q35" i="9"/>
  <c r="P35" i="9"/>
  <c r="R32" i="9"/>
  <c r="S32" i="9"/>
  <c r="R29" i="9"/>
  <c r="Q32" i="9"/>
  <c r="P32" i="9"/>
  <c r="S29" i="9"/>
  <c r="Q29" i="9"/>
  <c r="P29" i="9"/>
  <c r="S27" i="9"/>
  <c r="R27" i="9"/>
  <c r="Q27" i="9"/>
  <c r="P27" i="9"/>
  <c r="S25" i="9"/>
  <c r="R25" i="9"/>
  <c r="Q25" i="9"/>
  <c r="P25" i="9"/>
  <c r="S22" i="9"/>
  <c r="R22" i="9"/>
  <c r="Q22" i="9"/>
  <c r="P22" i="9"/>
  <c r="R18" i="9"/>
  <c r="Q18" i="9"/>
  <c r="P18" i="9"/>
  <c r="S16" i="9"/>
  <c r="R16" i="9"/>
  <c r="Q16" i="9"/>
  <c r="P16" i="9"/>
  <c r="Q12" i="9"/>
  <c r="P12" i="9"/>
  <c r="Q8" i="9"/>
  <c r="S8" i="9"/>
  <c r="R8" i="9"/>
  <c r="P8" i="9"/>
  <c r="S5" i="9"/>
  <c r="R5" i="9"/>
  <c r="Q5" i="9"/>
  <c r="P5" i="9"/>
  <c r="S93" i="9"/>
  <c r="R93" i="9"/>
  <c r="Q93" i="9"/>
  <c r="P93" i="9"/>
  <c r="P84" i="9"/>
  <c r="P45" i="9"/>
  <c r="P38" i="9"/>
  <c r="S12" i="9"/>
  <c r="R12" i="9"/>
  <c r="S18" i="9"/>
  <c r="S118" i="9"/>
  <c r="R118" i="9"/>
  <c r="Q118" i="9"/>
  <c r="P118" i="9"/>
  <c r="S84" i="9"/>
  <c r="R84" i="9"/>
  <c r="Q84" i="9"/>
  <c r="P64" i="9"/>
  <c r="Q64" i="9"/>
  <c r="R64" i="9"/>
  <c r="S64" i="9"/>
  <c r="P68" i="9"/>
  <c r="Q68" i="9"/>
  <c r="R68" i="9"/>
  <c r="S68" i="9"/>
  <c r="P139" i="9"/>
  <c r="Q139" i="9"/>
  <c r="R139" i="9"/>
  <c r="S139"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tc={17C2D6C2-D3E2-468A-A0CF-7FCB3D8DFECA}</author>
    <author>tc={68E29273-A97D-484C-8841-B0C8ABFA090E}</author>
  </authors>
  <commentList>
    <comment ref="H97" authorId="0" shapeId="0" xr:uid="{17C2D6C2-D3E2-468A-A0CF-7FCB3D8DFECA}">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@Brand Sebastian Moreno Garcia .Por solicitud del Subdirector de Investigación Científica se actualizo la actividad a desarrollar, tareas, evidencias y porcentaje trimestral, ya lo ajuste en este archivo en la carpeta del procesos de gestión de conocimiento conservar como trazabilidad los archivos versión 1 y 2, gracias. </t>
      </text>
    </comment>
    <comment ref="M131" authorId="1" shapeId="0" xr:uid="{68E29273-A97D-484C-8841-B0C8ABFA090E}">
      <text>
        <t>[Threaded comment]
Your version of Excel allows you to read this threaded comment; however, any edits to it will get removed if the file is opened in a newer version of Excel. Learn more: https://go.microsoft.com/fwlink/?linkid=870924
Comment:
    Verificar con María Constanza internamente en el cronograma esta la fecha diferente.
Reply:
    Se confirmo el 2025-01-30</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<sst xmlns="http://schemas.openxmlformats.org/spreadsheetml/2006/main" count="2221" uniqueCount="685">
  <si>
    <t>BPIN</t>
  </si>
  <si>
    <t>NombreProyecto</t>
  </si>
  <si>
    <t>ObjetivoEspecifico</t>
  </si>
  <si>
    <t>NombreProducto</t>
  </si>
  <si>
    <t>N°</t>
  </si>
  <si>
    <t>NombreEntregableActividad</t>
  </si>
  <si>
    <t>CostoActividad</t>
  </si>
  <si>
    <t>CONSOLIDACIÓN DEL SISTEMA DE GESTIÓN DOCUMENTAL DEL INSTITUTO NACIONAL DE MEDICINA LEGAL Y CIENCIAS FORENSES  NACIONAL</t>
  </si>
  <si>
    <t>Fortalecer los procesos archivísticos del Sistema de Gestión Documental en el Instituto</t>
  </si>
  <si>
    <t>Servicio de gestión documental</t>
  </si>
  <si>
    <t>Digitalizar los documentos producidos</t>
  </si>
  <si>
    <t>Disponer de elementos de conservación documental</t>
  </si>
  <si>
    <t>Disponer del sistema de gestión documental</t>
  </si>
  <si>
    <t>Disponer, adecuar y dotar la infraestructura de gestión documental</t>
  </si>
  <si>
    <t>Elaborar instrumentos archivísticos del sistema de gestión documental</t>
  </si>
  <si>
    <t>Entrenar a funcionarios en el uso del sistema de gestión documental</t>
  </si>
  <si>
    <t>Organizar documentos producidos por la entidad</t>
  </si>
  <si>
    <t>Realizar estudios de viabilidad en la implementación del sistema de gestión documental</t>
  </si>
  <si>
    <t>FORTALECIMIENTO Y SOSTENIBILIDAD DE LA ARQUITECTURA DE TECNOLOGÍAS DE INFORMACIÓN DEL INSTITUTO BASADOS EN LA POLÍTICA DE GOBIERNO DIGITAL NACIONAL  NACIONAL</t>
  </si>
  <si>
    <t>Fortalecer y mantener los Servicios Tecnológicos</t>
  </si>
  <si>
    <t>Servicios tecnológicos</t>
  </si>
  <si>
    <t>Disponer de los equipos, consumibles y repuestos informáticos requeridos para la operación</t>
  </si>
  <si>
    <t>Disponer de servicios especializados para la gestión de la operación de tecnologías de información</t>
  </si>
  <si>
    <t>Implementar el modelo de continuidad del negocio y de recuperación de desastres</t>
  </si>
  <si>
    <t>Implementar el servicio de correo electrónico y mensajería</t>
  </si>
  <si>
    <t>Implementar el sistema de gestión de seguridad de la información</t>
  </si>
  <si>
    <t>Implementar plan de migración ipv6</t>
  </si>
  <si>
    <t>Implementar Solución Integral De Telecomunicaciones</t>
  </si>
  <si>
    <t>Optimizar la Infraestructura Tecnológica y Servicios de Comunicación del Instituto Nacional de Medicina Legal y Ciencias Forenses</t>
  </si>
  <si>
    <t>Proveer continuidad y mejora de la capacidad de los servicios de telecomunicaciones y arquitectura de tecnologías de información</t>
  </si>
  <si>
    <t>Rediseñar y dejar en operación de la infraestructura del centro de procesamiento de datos</t>
  </si>
  <si>
    <t>Fortalecer y mantener los Sistemas de Información</t>
  </si>
  <si>
    <t>Servicios de información implementados</t>
  </si>
  <si>
    <t>Disponer del licenciamiento de software</t>
  </si>
  <si>
    <t>Integrar los sistemas de información</t>
  </si>
  <si>
    <t>Soportar y mantener los sistemas de información</t>
  </si>
  <si>
    <t>MEJORAMIENTO DEL PARQUE AUTOMOTOR DEL INSTITUTO NACIONAL DE MEDICINA LEGAL Y CIENCIAS FORENSES A NIVEL  NACIONAL</t>
  </si>
  <si>
    <t>Renovar el parque automotor de los servicios forenses</t>
  </si>
  <si>
    <t>Sedes adecuadas</t>
  </si>
  <si>
    <t>Adecuar vehículos para atender servicios forenses</t>
  </si>
  <si>
    <t>Disponer de unidades móviles</t>
  </si>
  <si>
    <t>Realizar los estudios previos y asi disponer de unidades móviles</t>
  </si>
  <si>
    <t>Sedes mantenidas</t>
  </si>
  <si>
    <t>Evaluar reposición de vehículos</t>
  </si>
  <si>
    <t>Realizar mantenimientos preventivos y correctivos</t>
  </si>
  <si>
    <t>Reposición de vehículos dados de baja</t>
  </si>
  <si>
    <t>FORTALECIMIENTO DE LA CAPACIDAD Y CALIDAD CIENTÍFICA DE LOS ENSAYOS REALIZADOS EN LOS LABORATORIOS FORENSES  NACIONAL</t>
  </si>
  <si>
    <t>Mejorar los procesos de los laboratorios forenses</t>
  </si>
  <si>
    <t>Servicios de laboratorio forense</t>
  </si>
  <si>
    <t>Disponer de bienes y servicios en la acreditación y cumplimiento de los laboratorios bajo las normas técnicas de calidad</t>
  </si>
  <si>
    <t>Disponer de insumos, reactivos y equipos según  necesidades de los laboratorios forenses</t>
  </si>
  <si>
    <t>Realizar entrenamiento, monitoreo, supervisión y auditorias de calidad</t>
  </si>
  <si>
    <t>FORTALECIMIENTO DE PROCEDIMIENTOS EN LA INVESTIGACIÓN MÉDICO LEGAL DE VIOLACIÓN DE LOS DERECHOS HUMANOS Y EL DERECHO INTERNACIONAL HUMANITARIO A NIVEL  NACIONAL</t>
  </si>
  <si>
    <t>Aumentar la capacidad operativa en la valoración medicolegal de personas privadas de la libertad</t>
  </si>
  <si>
    <t>Servicio de valoración de personas privadas de la libertad</t>
  </si>
  <si>
    <t>Disponer del talento humano idóneo en las valoraciones medicolegales de personas privadas de la libertad</t>
  </si>
  <si>
    <t>Disponer equipos, insumos  y elementos en los procesos de valoraciones medicolegales de personas privadas de la libertad</t>
  </si>
  <si>
    <t>Mejorar la capacidad de investigación medicolegal en personas fallecidas</t>
  </si>
  <si>
    <t>Documentos de lineamientos técnicos</t>
  </si>
  <si>
    <t>Desarrollar documentos de lineamientos técnicos</t>
  </si>
  <si>
    <t>Divulgar documentos en derechos humanos y derecho internacional humanitario</t>
  </si>
  <si>
    <t>Servicio de identificación de cadaveres</t>
  </si>
  <si>
    <t>Disponer de elementos, herramientas informáticas, equipos necesarios en relación con facilitar la atención integral a las víctimas</t>
  </si>
  <si>
    <t>Disponer del talento humano idóneo en el abordaje de procesos de identificación</t>
  </si>
  <si>
    <t>Realizar el desplazamiento del personal idóneo en el abordaje de procesos de identificación</t>
  </si>
  <si>
    <t>Servicio de recuperación de cadaveres</t>
  </si>
  <si>
    <t>Disponer de equipos en los procesos de búsqueda de personas desaparecidas e investigación medicolegal de personas fallecidas</t>
  </si>
  <si>
    <t>Disponer de insumos, reactivos y elementos en los  procesos de búsqueda de personas desaparecidas e investigación medicolegal de personas fallecidas</t>
  </si>
  <si>
    <t>MEJORAMIENTO DE LA CAPACIDAD EN EL DESARROLLO DE LA BÚSQUEDA E IDENTIFICACIÓN DE PERSONAS DESAPARECIDAS, ENFOQUE DIFERENCIAL Y ATENCIÓN PSICOSOCIAL A VÍCTIMAS EN EL NIVEL  NACIONAL</t>
  </si>
  <si>
    <t>Fortalecer la capacidad de respuesta ante cambios normativos  en la atención con enfoque diferencial y psicosocial</t>
  </si>
  <si>
    <t>Apoyar actividades en el desarrollo de la ley de victimas</t>
  </si>
  <si>
    <t>Divulgar documentos relacionados en  atención con enfoque psicosocial y diferencial a víctimas</t>
  </si>
  <si>
    <t>Entrenar, monitorear, supervisar, y elaborar procedimientos forenses</t>
  </si>
  <si>
    <t>Mejorar la cobertura en atención de lesiones no fatales y valoración del riesgo de feminicidio en territorio</t>
  </si>
  <si>
    <t>Servicio forense en lesiones no fatales</t>
  </si>
  <si>
    <t>Disponer de elementos, herramientas informáticas y equipos que se requieren en las áreas de atención</t>
  </si>
  <si>
    <t>Mejorar procesos estadísticos de lesiones fatales, no fatales y de personas desaparecidas</t>
  </si>
  <si>
    <t>Servicios de valoración del riesgo de feminicidio</t>
  </si>
  <si>
    <t>Disponer de las herramientas que se requieren en la elaboración de informes</t>
  </si>
  <si>
    <t>Elaborar informes de valoración del riesgo</t>
  </si>
  <si>
    <t>MEJORAMIENTO DE LA CAPACIDAD DE ANÁLISIS EN PRUEBAS DE ADN A NIVEL  NACIONAL</t>
  </si>
  <si>
    <t>Mejorar la capacidad de operativa a las interconsultas de casos de identificación y criminalistica</t>
  </si>
  <si>
    <t>Servicios de genética forense</t>
  </si>
  <si>
    <t>Disponer de reactivos, insumos, equipos y herramientas informáticas en los laboratorios de genética</t>
  </si>
  <si>
    <t>Disponer del talento humano idóneo en los procedimientos de genética forense</t>
  </si>
  <si>
    <t>Mantener la acreditación de los laboratorios de genética forense</t>
  </si>
  <si>
    <t>Mantener la infraestructura locativa de los laboratorios de genética</t>
  </si>
  <si>
    <t>Mejorar la capacidad operativa a las solicitudes de casos de filiación</t>
  </si>
  <si>
    <t>Servicio de genética forense en filiación de menores</t>
  </si>
  <si>
    <t>Disponer de otros productos y/o servicios requeridos para el laboratorio de genética contrato icbf</t>
  </si>
  <si>
    <t>Disponer de reactivos, insumos, equipos y herramientas informáticas en el laboratorio de genética contrato icbf</t>
  </si>
  <si>
    <t>Disponer del talento humano idóneo en los procedimientos de genética contrato icbf</t>
  </si>
  <si>
    <t>Mantener la acreditación del laboratorio de genética contrato icbf</t>
  </si>
  <si>
    <t>Mantener la infraestructura locativa del laboratorio de genética contrato icbf</t>
  </si>
  <si>
    <t>MEJORAMIENTO DE LOS PROCEDIMIENTOS Y DE LA CAPACIDAD DE RESPUESTA EN LOS SERVICIOS DE PATOLOGÍA FORENSE A NIVEL  NACIONAL</t>
  </si>
  <si>
    <t>Abordar oportunamente los casos de patología forense</t>
  </si>
  <si>
    <t>Diagramar documentos científicos relacionados con el servicio de patología</t>
  </si>
  <si>
    <t>Diseñar documentos científicos relacionados con el servicio de patología</t>
  </si>
  <si>
    <t>Salas de necropsia dotadas</t>
  </si>
  <si>
    <t>Disponer de equipos, instrumental,  insumos y aplicativos en casos de rutina, de muertes colectivas y desastres a nivel nacional</t>
  </si>
  <si>
    <t>Mejorar la infraestructura de las salas de necropsia y disponer de espacios para los servicios de patología</t>
  </si>
  <si>
    <t>Mejorar la capacidad operativa en la atención de casos por accidentes de tránsito, muertes colectivas y desastres</t>
  </si>
  <si>
    <t>Servicio de Investigación penal, criminalística y medicina legal</t>
  </si>
  <si>
    <t>Disponer con bienes y servicios según los requisitos de la ntc iso/iec 17025 en casos de accidentes de tránsito</t>
  </si>
  <si>
    <t>Disponer de equipos, insumos y reactivos a los laboratorios en casos de accidentes de tránsito</t>
  </si>
  <si>
    <t>Movilizar el personal necesario en la atención del servicio forense requerido a nivel nacional</t>
  </si>
  <si>
    <t>Realizar entrenamiento de peritos a nivel nacional</t>
  </si>
  <si>
    <t>FORTALECIMIENTO DEL CONOCIMIENTO CIENTÍFICO FORENSE EN EL INSTITUTO NACIONAL DE MEDICINA LEGAL Y CIENCIAS FORENSES  NACIONAL</t>
  </si>
  <si>
    <t>Incrementar el conocimiento científico en medicina legal y ciencias forenses.</t>
  </si>
  <si>
    <t>Documento de investigación</t>
  </si>
  <si>
    <t>Adquirir equipos de computo</t>
  </si>
  <si>
    <t>Divulgar los productos de investigación científica en medicina legal y ciencias forenses</t>
  </si>
  <si>
    <t>Realizar la investigación científica</t>
  </si>
  <si>
    <t xml:space="preserve">Servicio de asistencia técnica para la formulación de proyectos. </t>
  </si>
  <si>
    <t>Actualizar las herramientas de virtualizacion de la biblioteca forense</t>
  </si>
  <si>
    <t>Evaluar las propuestas de investigación científica recibidas en el instituto</t>
  </si>
  <si>
    <t>Fomentar la investigacion mediante la realizacion de  convocatorias para financiar proyectos de investigacion cientifica</t>
  </si>
  <si>
    <t>Incentivar y estimular  la investigacion cientifica en el inmlcf</t>
  </si>
  <si>
    <t>Realizar seguimiento a la ejecución de los proyectos de investigación científica</t>
  </si>
  <si>
    <t>Servicio de educación informal</t>
  </si>
  <si>
    <t>Actualizar las herramientas de virtualización de la biblioteca forense</t>
  </si>
  <si>
    <t>Disponer de equipos y/o herramientas para docencia y capacitación</t>
  </si>
  <si>
    <t>Fomentar la gestión del conocimiento e innovación en el Instituto Nacional de Medicina Legal y Ciencias Forenses</t>
  </si>
  <si>
    <t>Realizar capacitaciones aprobadas en el plan institucional de capacitación</t>
  </si>
  <si>
    <t>Realizar seguimiento a la ejecucion de las actividades de formacion y capacitacion</t>
  </si>
  <si>
    <t>ASISTENCIA TÉCNICA EN EQUIPOS DE ALTA TECNOLOGÍA Y MODERNIZACIÓN DE EQUIPOS ELECTROMECÁNICOS DE LAS ÁREAS FORENSES  NACIONAL</t>
  </si>
  <si>
    <t>Mantener equipos  de apoyo a los servicios forenses aptos</t>
  </si>
  <si>
    <t>Disponer de elementos, partes e insumos de equipos misionales</t>
  </si>
  <si>
    <t>Disponer de elementos, partes e insumos de equipos y servicios de mantenimiento</t>
  </si>
  <si>
    <t>Entrenar ingenieros y técnicos en mantenimiento de equipos</t>
  </si>
  <si>
    <t>Realizar desplazamientos para entrenamiento, visitas técnicas, y mantenimientos</t>
  </si>
  <si>
    <t>Realizar el mantenimiento de equipos misionales</t>
  </si>
  <si>
    <t>Realizar el programa de mantenimiento</t>
  </si>
  <si>
    <t>Realizar la renovación y/o actualización de partes de los equipos</t>
  </si>
  <si>
    <t>Realizar visitas técnicas de soporte y diagnóstico de equipos</t>
  </si>
  <si>
    <t>Transportar repuestos, insumos y herramientas</t>
  </si>
  <si>
    <t>Modernizar los equipos electrómecanicos en la prestación del servicio forense</t>
  </si>
  <si>
    <t>Disponer de repuestos,  partes  y equipos</t>
  </si>
  <si>
    <t>Disponer del talento humano idóneo para apoyar procesos electromecanicos</t>
  </si>
  <si>
    <t>Planificar la adquisición de equipos electromecánicos</t>
  </si>
  <si>
    <t>Realizar la compra de los equipos electromecánicos a reemplazar</t>
  </si>
  <si>
    <t>Realizar la compra de los equipos electromecánicos nuevos</t>
  </si>
  <si>
    <t>DESARROLLO DE LA GESTIÓN AMBIENTAL INTEGRAL EN LAS SEDES DEL INSTITUTO NACIONAL DE MEDICINA LEGAL Y CIENCIAS FORENSES  NACIONAL</t>
  </si>
  <si>
    <t>Aumentar la cobertura en la implementación de sistemas de gestión ambiental en los puntos de atención del Instituto</t>
  </si>
  <si>
    <t>Actualizar los planes de gestión integral de residuos hospitalarios</t>
  </si>
  <si>
    <t>Desplazamiento del personal para visitas de gestión ambiental</t>
  </si>
  <si>
    <t>Disponer de elementos para el ahorro de energía y agua</t>
  </si>
  <si>
    <t>Disponer de otros servicios para tramites ambientales</t>
  </si>
  <si>
    <t>Disponer del servicio de instalación de sistemas fotovoltaicos</t>
  </si>
  <si>
    <t>Dispopner del servicio de monitoreo de calidad ambiental</t>
  </si>
  <si>
    <t>Efectuar el seguimiento a los permisos ambientales</t>
  </si>
  <si>
    <t>Implantar sistemas de ventilación en las áreas misionales</t>
  </si>
  <si>
    <t>Instalar sistemas de ahorro de agua</t>
  </si>
  <si>
    <t>Instalar sistemas fotovoltaicos</t>
  </si>
  <si>
    <t>Realizar el monitoreo de calidad ambiental de las sedes</t>
  </si>
  <si>
    <t>Sustituir fuentes lumínicas por unas de mayor eficacia y vida útil</t>
  </si>
  <si>
    <t>Mejorar la gestión ambiental en los procesos institucionales</t>
  </si>
  <si>
    <t>Construir y mantener los sistemas de tratamiento avanzados de aguas residuales</t>
  </si>
  <si>
    <t>Construir y mantener los sistemas de tratamiento primarios de aguas residuales</t>
  </si>
  <si>
    <t>Controlar la proliferación de las plagas</t>
  </si>
  <si>
    <t>Disponer de elementos y servicios para los espacios de almacenamiento de residuos y sistemas de tratamiento de aguas residuales</t>
  </si>
  <si>
    <t>Disponer de los servicios para el control de plagas</t>
  </si>
  <si>
    <t>Disponer del servicio de lavado y desinfección de tanques de almacenamiento de agua potable</t>
  </si>
  <si>
    <t>Mantener los espacios físicos de almacenamiento de residuos inertes o comunes</t>
  </si>
  <si>
    <t>Mantener los espacios físicos de almacenamiento de residuos peligrosos</t>
  </si>
  <si>
    <t>Realizar la disposición final de los residuos sólidos peligrosos</t>
  </si>
  <si>
    <t>Realizar lavado y desinfección de tanques de almacenamiento de agua potable</t>
  </si>
  <si>
    <t>FORTALECIMIENTO DEL INSTITUTO NACIONAL DE MEDICINA LEGAL Y CIENCIAS FORENSES EN ATENCIÓN A LOS RETOS DEL POSCONFLICTO A NIVEL  NACIONAL</t>
  </si>
  <si>
    <t>Aumentar la capacidad instalada en atención de víctimas que se generen  en los casos de identificación de personas dadas por desaparecidas con ocasión del posconflicto</t>
  </si>
  <si>
    <t>Contar con los servicios que permitan la identificación de personas desaparecidas</t>
  </si>
  <si>
    <t>Cruzar información ante mortem  con fines de identificación</t>
  </si>
  <si>
    <t>Disponer de elementos, herramientas informáticas, equipos necesarios en el apoyo de la gestión</t>
  </si>
  <si>
    <t>Disponer de equipos en los procesos de identificación de personas desaparecidas e investigación médico-legal de personas fallecidas</t>
  </si>
  <si>
    <t>Disponer de insumos, reactivos y elementos en los  procesos de identificación de personas desaparecidas e investigación médico-legal de personas fallecidas con fines humanitarios ubpd</t>
  </si>
  <si>
    <t>Disponer de repositorios de cadáveres</t>
  </si>
  <si>
    <t>Disponer del talento humano idóneo en el abordaje de procesos de identificación integral de los cuerpos con fines humanitarios ubpd</t>
  </si>
  <si>
    <t>Disponer del talento humano idóneo en el abordaje de procesos de identificación integral de los cuerpos con fines judiciales - jep</t>
  </si>
  <si>
    <t>Realizar el desplazamiento del personal idoneo en el abordaje de procesos de identificación con fines humanitarios ubpd</t>
  </si>
  <si>
    <t>Realizar el desplazamiento del personal idoneo en el abordaje de procesos de identificación con fines judiciales - jep</t>
  </si>
  <si>
    <t>Disponer de reactivos, insumos, equipos y herramientas informáticas para laboratorios de genética</t>
  </si>
  <si>
    <t>Disponer del talento humano idoneo en los procedimientos de genética forense</t>
  </si>
  <si>
    <t>Realizar el análisis de pruebas de genética</t>
  </si>
  <si>
    <t>Contar con enseres y equipos de oficina de apoyo a los procesos de valoraciones médico legales y búsqueda de la verdad</t>
  </si>
  <si>
    <t>Contar con enseres, equipos de oficina y equipos para la dotación de los laboratorios forense de antropología</t>
  </si>
  <si>
    <t>Contar con los servicios que permiten la operación de los laboratorios forenses</t>
  </si>
  <si>
    <t>Mantener la infraestructura locativa de los laboratorios de antropología</t>
  </si>
  <si>
    <t>Realizar los análisis antropológicos y de otras disciplinas forenses (laboratorios) de los cuerpos recuperados</t>
  </si>
  <si>
    <t>Aumentar la capacidad instalada en la atención en clínica forense en casos del posconflicto</t>
  </si>
  <si>
    <t>Contar con los servicios que permiten la operación de los grupos de trabajo - jep y cev</t>
  </si>
  <si>
    <t>Disponer de materiales y suministros a los procesos de valoraciones médico legales y búsqueda de la verdad</t>
  </si>
  <si>
    <t>Disponer del recurso humano idóneo que apoye los procesos de valoraciones médico legales y búsqueda de la verdad</t>
  </si>
  <si>
    <t>Realizar las valoraciones médico legales a las víctimas del conflicto armado,en el marco del proceso de paz</t>
  </si>
  <si>
    <t>Construcción ,dotación y adecuación de edificios sedes del Instituto Nacional de Medicina Legal y Ciencias Forenses  Nacional</t>
  </si>
  <si>
    <t>Ampliar la cobertura, dotar y reforzar la infraestructura física de la entidad para cubrir la demanda de los servicios a nivel nacional</t>
  </si>
  <si>
    <t xml:space="preserve">Sede construida y dotada </t>
  </si>
  <si>
    <t>Estudios y diseños técnicos</t>
  </si>
  <si>
    <t>Obra civil</t>
  </si>
  <si>
    <t>Seguimiento</t>
  </si>
  <si>
    <t xml:space="preserve">Sedes con reforzamiento estructural </t>
  </si>
  <si>
    <t>Dotación</t>
  </si>
  <si>
    <t>Mejorar y adecuar la infraestructura física de las sedes para garantizar una efectiva prestación de los servicios de la entidad.</t>
  </si>
  <si>
    <t xml:space="preserve">Sedes adecuadas     (Producto principal del proyecto) </t>
  </si>
  <si>
    <t>Infraestructura en obra blanca</t>
  </si>
  <si>
    <t>Construcción  y dotación de la sede de Medicina Legal y Ciencias Forenses  Soacha</t>
  </si>
  <si>
    <t>Construir y dotar una sede física en el municipio de Soacha para la prestación de los servicios medico legales de la Regional Oriente.</t>
  </si>
  <si>
    <t xml:space="preserve">Sede construida y dotada     (Producto principal del proyecto) </t>
  </si>
  <si>
    <t>F</t>
  </si>
  <si>
    <t>Funcionamiento</t>
  </si>
  <si>
    <t>N/A</t>
  </si>
  <si>
    <t>N/a</t>
  </si>
  <si>
    <t>PLAN ESTRATÉGICO</t>
  </si>
  <si>
    <t>PLAN DE ACCIÓN ANUAL</t>
  </si>
  <si>
    <t>PERSPECTIVA</t>
  </si>
  <si>
    <t>OBJETIVO ESTRATÉGICO</t>
  </si>
  <si>
    <t>INICIATIVA ESTRATÉGICA</t>
  </si>
  <si>
    <t>UNIDAD ORGANIZACIONAL RESPONSABLE</t>
  </si>
  <si>
    <t xml:space="preserve"># </t>
  </si>
  <si>
    <t>ACTIVIDAD</t>
  </si>
  <si>
    <r>
      <t>PONDERACIÓN DE LA ACTIVIDAD
(</t>
    </r>
    <r>
      <rPr>
        <i/>
        <sz val="11"/>
        <color rgb="FFFFFFFF"/>
        <rFont val="Calibri"/>
        <family val="2"/>
        <scheme val="major"/>
      </rPr>
      <t>Respecto al objetivo</t>
    </r>
    <r>
      <rPr>
        <b/>
        <sz val="11"/>
        <color rgb="FFFFFFFF"/>
        <rFont val="Calibri"/>
        <family val="2"/>
        <scheme val="major"/>
      </rPr>
      <t>)</t>
    </r>
  </si>
  <si>
    <t>UNIDAD ORGANIZACIONAL RESPONSABLE / EJECUTOR</t>
  </si>
  <si>
    <t xml:space="preserve">COLABORADORES EN LA ENTIDAD </t>
  </si>
  <si>
    <t>FECHA INICIAL</t>
  </si>
  <si>
    <t>FECHA FINAL</t>
  </si>
  <si>
    <t>PRODUCTO</t>
  </si>
  <si>
    <t>PROCESO INSTITUCIONAL</t>
  </si>
  <si>
    <t>PROGRAMACIÓN
TRIM. I</t>
  </si>
  <si>
    <t>PROGRAMACIÓN
TRIM. II</t>
  </si>
  <si>
    <t>PROGRAMACIÓN
TRIM. III</t>
  </si>
  <si>
    <t>PROGRAMACIÓN
TRIM. IV</t>
  </si>
  <si>
    <t>TAREAS</t>
  </si>
  <si>
    <r>
      <t>PONDERACIÓN
DE LA TAREA 
(</t>
    </r>
    <r>
      <rPr>
        <i/>
        <sz val="11"/>
        <color rgb="FFFFFFFF"/>
        <rFont val="Calibri"/>
        <family val="2"/>
        <scheme val="major"/>
      </rPr>
      <t>Respecto a la actividad</t>
    </r>
    <r>
      <rPr>
        <b/>
        <sz val="11"/>
        <color rgb="FFFFFFFF"/>
        <rFont val="Calibri"/>
        <family val="2"/>
        <scheme val="major"/>
      </rPr>
      <t>)</t>
    </r>
  </si>
  <si>
    <t>ESTADO PROGRAMACIÓN</t>
  </si>
  <si>
    <t>Sociedad</t>
  </si>
  <si>
    <t>1. Generar información de calidad que contribuya a la comprensión e investigación oportuna de los fenómenos de violencia en el país y a la construcción de vida</t>
  </si>
  <si>
    <t xml:space="preserve">1. Visibilizar los fenómenos de violencia a través de los estudios epidemiológicos que contribuyan a la generación de políticas públicas. </t>
  </si>
  <si>
    <t>Dirección General</t>
  </si>
  <si>
    <t>Generar información epidemiológica que permita a la sociedad la comprensión de los fenómenos de violencia en Colombia</t>
  </si>
  <si>
    <t>Grupo Nacional de Analítica y Gobernanza de Datos</t>
  </si>
  <si>
    <t xml:space="preserve">Informe con reporte resultados de publicaciones </t>
  </si>
  <si>
    <t>Gestión del Servicio Pericial</t>
  </si>
  <si>
    <t>Desarrollar seminarios epidemiológicos relacionados con los fenómenos de violencia en el país socializando y publicando las conclusiones de dichos espacios (Cápsulas informativas).</t>
  </si>
  <si>
    <t>1. Plan de trabajo con cronograma de trabajo con avances para toda la vigencia 2026
2. Informe de avance de plan de trabajo con cronograma.</t>
  </si>
  <si>
    <t>Aprobado</t>
  </si>
  <si>
    <t>Realizar publicaciones sobre las lesiones de causa externa y alertas tempranas  con relación a las cifras estadísticas del servicio pericial.</t>
  </si>
  <si>
    <t>Elaborar informe semestral.</t>
  </si>
  <si>
    <t>Dos informes con evidencia de los resultados de las publicaciones.</t>
  </si>
  <si>
    <t xml:space="preserve">Desarrollar estrategias para la mejora de la consistencia y cultura de datos de los sistemas de información. SIRDEC y SICLICO        </t>
  </si>
  <si>
    <t>Subdirección de Servicios Forenses
Direcciones Regionales</t>
  </si>
  <si>
    <t>Informe del desarrollo de las estrategias y seguimiento calidad del dato</t>
  </si>
  <si>
    <t>Desarrollar un plan de trabajo para la implementación gradual del estándar NTC PE 1000:2020 Norma Técnica del Proceso Estadístico para la entrega de cifras estadísticas de Lesiones Fatales conforme a las brechas identificadas en el autodiagnóstico realizado en 2024.</t>
  </si>
  <si>
    <t xml:space="preserve">Actualizar documento de Diccionario de Datos de variables epidemiológicas de los sistemas de información SICLICO y SIRDEC, para la mejora de la captura de la información. </t>
  </si>
  <si>
    <t xml:space="preserve">Documentos de diccionarios de datos actualizados de Clínica y Patología </t>
  </si>
  <si>
    <t xml:space="preserve">Socializar a nivel nacional del Diccionario de Datos actualizado. </t>
  </si>
  <si>
    <t xml:space="preserve">Informe de socialización. </t>
  </si>
  <si>
    <t>Realizar seguimiento a la calidad de dato de los registros en los sistemas SICLICO y SIRDEC, de acuerdo con la estrategia definida con la Subdirección de Servicios Forenses.</t>
  </si>
  <si>
    <t>Reporte mensual de calidad del dato</t>
  </si>
  <si>
    <t>Generar indicadores y reportes de datos que faciliten la toma de decisiones a lineados a la planeación estratégica, de las unidades organizacionales priorizadas.</t>
  </si>
  <si>
    <t xml:space="preserve">Informe final con resultados de la retroalimentación </t>
  </si>
  <si>
    <t>Realizar  actividades de enseñanza aprendizaje con el partner Microsoft, para el conocimiento  de las herramientas y a fin de realizar procesamiento, depuración, cualificación de la data y  análisis de la información de las áreas priorizadas (Planeación, Subdirección de Servicios Forenses y Subdirección de Investigación Científica)</t>
  </si>
  <si>
    <t>Realizar el diagnóstico de necesidades de información en las áreas priorizadas, identificar fuentes de información.</t>
  </si>
  <si>
    <t xml:space="preserve">Generar información e indicadores a las áreas priorizadas, validando el uso de la IA genérica, para la elaboración de los informes o reportes de cada unidad organizacional. </t>
  </si>
  <si>
    <t>Informe final  y resultados de la retroalimentación por parte de las por parte de las unidades organizacionales priorizadas.</t>
  </si>
  <si>
    <t>Subdirección de Servicios Forenses</t>
  </si>
  <si>
    <t xml:space="preserve">Implementar estrategias para la mejora de la consistencia y calidad de los datos de los sistemas de información SIRDEC y SICLICO </t>
  </si>
  <si>
    <t>Direcciones Regionales</t>
  </si>
  <si>
    <t>Informe Anual de inconsistencias.</t>
  </si>
  <si>
    <t>Realizar reuniones de seguimiento y presentación de inconsistencias del dato con Directores Regionales, Grupos Nacionales y Directores Seccionales.</t>
  </si>
  <si>
    <t>1. Cronograma de trabajo de la programación de las reuniones.
2. Actas de Reunión 
3. Informe Anual de inconsistencias.</t>
  </si>
  <si>
    <t>Realizar la revisión y los ajustes que den a lugar a las inconsistencias presentadas en las reuniones de calidad del dato.</t>
  </si>
  <si>
    <t>Informe de seguimiento y ajustes en los sistemas de información con base en las inconsistencias reportadas.</t>
  </si>
  <si>
    <t>2. Mejorar la calidad y oportunidad de los servicios forenses.</t>
  </si>
  <si>
    <t>6. Consolidar una estrategia
Institucional de aseguramiento
de la calidad en todos los servicios de  atención
forense.</t>
  </si>
  <si>
    <t>Mejorar la calidad de los informes periciales a partir del monitoreo, en los servicios de Clínica, Patología, Antropología, disciplinas de Ciencias Forenses</t>
  </si>
  <si>
    <t>Grupo Nacional de Cínica, Psiquiatría y Psicología, Grupo Nacional de Patología y   Antropología Forense, Grupo Nacional de Ciencias Forenses-Directores Regionales</t>
  </si>
  <si>
    <t>Informes periciales monitoreados arrojen un resultado Satisfactorio o Mayor.</t>
  </si>
  <si>
    <t>Programar la ejecución de monitoreo de los informes periciales de las disciplinas de Clínica, Patología, Antropología y Ciencias Forenses.</t>
  </si>
  <si>
    <t>Plan de monitoreo con cronograma</t>
  </si>
  <si>
    <t>Ejecutar el monitoreo y generar el informe nacional de los resultados de monitoreo de los informes periciales de las disciplinas de Clínica, Patología, Antropología y Ciencias Forenses.</t>
  </si>
  <si>
    <t>Informe de resultados de monitoreo</t>
  </si>
  <si>
    <t>Socializar los resultados de monitoreo de las disciplinas de Clínica, Patología, Antropología y GNCIF.</t>
  </si>
  <si>
    <t>Registros de asistencia u oficio de envío</t>
  </si>
  <si>
    <t>Definir los planes de acción para mejorar los resultados del monitoreo de IP desarrollado en 2026.</t>
  </si>
  <si>
    <t xml:space="preserve">Informe con planes de acción propuestos </t>
  </si>
  <si>
    <t>Realizar seguimiento a la actividad pericial mediante supervisión, seminarios, reuniones de revisión de casos y acompañamientos a nivel nacional.</t>
  </si>
  <si>
    <t xml:space="preserve"> Informes periciales monitoreados arrojen un resultado Satisfactorio o Mayor.</t>
  </si>
  <si>
    <t>Vincular a la herramienta de supervisión creada en 2025, la posibilidad de ejecutar la supervisión desde allí.</t>
  </si>
  <si>
    <t>Herramienta de seguimiento elaborada y socializada con los Directores Regionales.</t>
  </si>
  <si>
    <t>Realizar la ejecución y seguimiento a la supervisión de peritos de laboratorios y organismos de inspección desde la herramienta.</t>
  </si>
  <si>
    <t>Informe de seguimiento al cumplimiento del plan anual de supervisión a partir de la herramienta.</t>
  </si>
  <si>
    <t>Programar y ejecutar seminarios de revisión de casos específicos, sesiones de club de revistas, foros y mesas de trabajo para fortalecer los servicios en las disciplinas de Clínica, Psicología, Patología, Antropología y Ciencias Forenses.</t>
  </si>
  <si>
    <t>1. Plan de trabajo y cronograma de trabajo.
2. Informe de avance de plan de trabajo.</t>
  </si>
  <si>
    <t>Mejorar la calidad de los informes periciales a partir del monitoreo,  en los servicios de  Ciencias Forenses</t>
  </si>
  <si>
    <t>Grupo Nacional de
Ciencias Forenses</t>
  </si>
  <si>
    <t>Finalizar el monitoreo de Documentología, Balística y Toxicología vigencia 2025.</t>
  </si>
  <si>
    <t>Informe de resultados de monitoreo socializado.</t>
  </si>
  <si>
    <r>
      <rPr>
        <sz val="11"/>
        <color rgb="FF000000"/>
        <rFont val="Calibri"/>
        <scheme val="major"/>
      </rPr>
      <t xml:space="preserve">
Consolidar los planes de acción de los laboratorios, conforme a los resultados de monitoreo.</t>
    </r>
  </si>
  <si>
    <t>Planes de acción consolidados</t>
  </si>
  <si>
    <t>7. Optimizar la prestación de los servicios en los laboratorios y organismos de inspección</t>
  </si>
  <si>
    <t>Realizar seguimiento a la trazabilidad de los casos.</t>
  </si>
  <si>
    <t>Grupo Nacional de
Metrología - Direcciones Regionales</t>
  </si>
  <si>
    <t>Informe de encuesta a autoridades se encuentren satisfechas con relación a la oportunidad.</t>
  </si>
  <si>
    <t>Realizar seguimiento y aplicar las mejoras correspondientes a la asignación y cierre de casos de las disciplinas de clínica y patología a través de la herramienta de control suministrada por la SSF.</t>
  </si>
  <si>
    <t>Informe de avance del seguimiento, las mejoras, plan de trabajo, etc.</t>
  </si>
  <si>
    <t>Realizar seguimiento y aplicar las mejoras correspondientes a la trazabilidad de los EMP pendientes por recibir en los laboratorios para aportar al cumplimiento de respuesta de los laboratorios.</t>
  </si>
  <si>
    <t xml:space="preserve">Desarrollar un proyecto para el laboratorio de metrología que permita realizar la calibración del material de vidrio volumétrico utilizado en los laboratorios de ciencias forenses. </t>
  </si>
  <si>
    <t>Grupo Nacional de Metrología-Direcciones Regionales</t>
  </si>
  <si>
    <t>Desarrollar un diagnóstico del laboratorio de metrología respecto a la inclusión en su portafolio el servicio de calibración de material volumétrico de vidrio y el impacto derivado de dicha ampliación.</t>
  </si>
  <si>
    <t>Informe de diagnóstico e impacto del proyecto</t>
  </si>
  <si>
    <t>Establecer un plan de trabajo para la implementación de las mejoras requeridas para aspirar a la ampliación del alcance de calibración de material volumétrico de vidrio.</t>
  </si>
  <si>
    <t>Plan de trabajo, cronograma y avances del plan.</t>
  </si>
  <si>
    <t>Presentar el informe final del proyecto para consideración de la alta dirección, respecto a la pertinencia de la ampliación del servicio con ONAC.</t>
  </si>
  <si>
    <t>Informe final del proyecto</t>
  </si>
  <si>
    <t xml:space="preserve">3. Brindar servicios forenses que respondan a las necesidades de las partes interesadas </t>
  </si>
  <si>
    <t xml:space="preserve">2. Construir un sistema de asesoría, consulta de información forense  y capacitación en línea. </t>
  </si>
  <si>
    <t xml:space="preserve">Implementar una herramienta automatizada para atender las consultas de los médicos del SSO y otras partes interesadas en los sistemas de información institucionales.
</t>
  </si>
  <si>
    <t>Grupo Nacional  de Patología y Antropología Forense</t>
  </si>
  <si>
    <t>Informe resultados  satisfecho con relación a las consultas realizadas al Instituto.</t>
  </si>
  <si>
    <t>Capturar la información de las consultas para la prestación del servicio y necesidades de asesoría de los médicos del SSO a través de formulario Forms.</t>
  </si>
  <si>
    <t>Consolidado de las respuestas de los médicos del SSO</t>
  </si>
  <si>
    <t xml:space="preserve">Planear la ejecución del curso de certificación de muertes de interés forense (CIE 11) para médicos del INMLCF y médicos del SSO y sector salud. </t>
  </si>
  <si>
    <t>Plan de trabajo y cronograma de trabajo.</t>
  </si>
  <si>
    <t xml:space="preserve">Implementar el curso de certificación de muertes de interés forense (CIE 11) para médicos del INMLCF y médicos del SSO y sector salud. </t>
  </si>
  <si>
    <t>Informe de avance de plan de trabajo.</t>
  </si>
  <si>
    <t xml:space="preserve">5. Afianzar la transversalización  del enfoque diferencial en los servicios forenses, en el marco del proceso de paz. </t>
  </si>
  <si>
    <t>Desarrollar protocolos específicos para la atención diferencial en sujetos de protección constitucional. (comunidad indígena)</t>
  </si>
  <si>
    <t>Grupo Nacional de
Clínica, Psiquiatría y 
Psicología Forense</t>
  </si>
  <si>
    <t>Documentación de protocolos de atención diferencial planeados comunidad judía</t>
  </si>
  <si>
    <t>Elaborar un plan de trabajo para la construcción de protocolos para la atención diferencial relacionada con la comunidad judía.</t>
  </si>
  <si>
    <t xml:space="preserve">Plan de trabajo con cronograma </t>
  </si>
  <si>
    <t>Documentar un protocolo para la atención diferencial relacionado relacionada en la comunidad judía.</t>
  </si>
  <si>
    <t xml:space="preserve">Protocolo de atención diferencial para comunidades  judía comunidades judía y musulmana. </t>
  </si>
  <si>
    <t>Socializar a nivel país los protocolos elaborados para la atención diferencial relacionada con la comunidad judía.</t>
  </si>
  <si>
    <t>Registros de socialización de los protocolos y memorias empleadas.</t>
  </si>
  <si>
    <t>Desarrollar protocolos específicos para la atención diferencial en sujetos de protección constitucional.(comunidad judía)</t>
  </si>
  <si>
    <t>Documentación de protocolos de atención diferencial planeados comunidad indígena</t>
  </si>
  <si>
    <t>Finalizar la construcción de protocolos para la atención diferencial relacionada con las comunidades indígenas.</t>
  </si>
  <si>
    <t>Documento con recomendaciones de atención diferencial para comunidades indígenas</t>
  </si>
  <si>
    <t>Socializar a nivel país los protocolos elaborados para la atención diferencial en comunidades indígenas.</t>
  </si>
  <si>
    <t>Elaborar un protocolo para la atención diferencial para la atención diferencial en el sector social LGBTIQ+/OSIGD.</t>
  </si>
  <si>
    <t>Protocolo de atención diferencial para sector social LGBTIQ+/OSIGD.</t>
  </si>
  <si>
    <t>Socializar a nivel país los protocolos elaborados para la atención diferencial en comunidades sector social LGBTIQ+/OSIGD.</t>
  </si>
  <si>
    <t xml:space="preserve">Continuar con la caracterización de necesidades de las partes interesadas.
</t>
  </si>
  <si>
    <t>Informe de aplicación de encuestas de caracterización de partes interesadas planeadas</t>
  </si>
  <si>
    <t>Elaborar un plan de trabajo para la caracterización de las partes interesadas tales como comunidad Afro.</t>
  </si>
  <si>
    <t>Aplicar las encuestas para la caracterización de las partes interesadas tales como comunidad Afro.</t>
  </si>
  <si>
    <t>Encuestas aplicadas y remitidas al GNCPP.</t>
  </si>
  <si>
    <t>Elaborar el informe de la caracterización de necesidades del servicio y propuesta de plan de mejora y socializar con la SSF y Direcciones Regionales.</t>
  </si>
  <si>
    <t>Informe nacional de resultados de caracterización de comunidad Afro</t>
  </si>
  <si>
    <t>4. Fortalecer el relacionamiento del Instituto con las víctimas y las autoridades.</t>
  </si>
  <si>
    <t>20. Implementar estrategias para mejorar la percepción de los servicios con la sociedad</t>
  </si>
  <si>
    <t>Implementar la estrategia de humanización del servicio que permita mejorar la percepción del relacionamiento con la ciudadanía, la cual se aplicará en puntos de atención priorizados</t>
  </si>
  <si>
    <t xml:space="preserve">Grupo Nacional de Atención y Servicio al ciudadano																		</t>
  </si>
  <si>
    <t>Informe de los resultados de la percepción del relacionamiento con la ciudadanía priorizada.</t>
  </si>
  <si>
    <t>Gestión del Relacionamiento con la Ciudadanía</t>
  </si>
  <si>
    <t>Identificar los puntos de atención priorizados (Población objeto).</t>
  </si>
  <si>
    <t>Población objeto identificada o definida</t>
  </si>
  <si>
    <t>Definir la estrategia de humanización del servicio y el instrumento(s) de evaluación de la percepción.</t>
  </si>
  <si>
    <t xml:space="preserve">Estrategia definida e instrumento(s) de evaluación </t>
  </si>
  <si>
    <t>Revisar y/o ajustar la estrategia para humanizar el servicio</t>
  </si>
  <si>
    <t>Estrategia revisada y ajustada</t>
  </si>
  <si>
    <t>Implementar la estrategia con el análisis de los resultados de la percepción.</t>
  </si>
  <si>
    <t>Desarrollar espacios de participación con víctimas y autoridades para dar a conocer los servicios que presta el instituto, así como recolectar información de nuevas necesidades o expectativas para implementar.</t>
  </si>
  <si>
    <t>Número espacios de participación programados y ejecutados</t>
  </si>
  <si>
    <t>Agendar espacios de participación con víctimas y autoridades para dar a conocer los servicios que presta el instituto y recolectar información de mejora o nuevas necesidades y expectativas.</t>
  </si>
  <si>
    <t>2. Informe consolidado de las jornadas realizadas
3. Encuesta de conocimiento del servicio, necesidades  recomendaciones.</t>
  </si>
  <si>
    <t>Ejecutar espacios de participación con víctimas y autoridades para dar a conocer los servicios que presta el instituto y recolectar información de mejora o nuevas necesidades y expectativas.</t>
  </si>
  <si>
    <t>Procesos Internos</t>
  </si>
  <si>
    <t>5. Adquirir tecnología forense, que responda adecuadamente a las necesidades de las diferentes áreas misional</t>
  </si>
  <si>
    <t xml:space="preserve">8. Implementar un plan de renovación y mejora de la tecnología forense </t>
  </si>
  <si>
    <t>Subdirección Administrativa y Financiera</t>
  </si>
  <si>
    <t xml:space="preserve">Presentar proyectos de implementación de nuevas tecnologías para la prestación del servicio forense y renovar los equipos aplicables conforme al plan de renovación.      </t>
  </si>
  <si>
    <t xml:space="preserve">   Grupo Nacional de Gestión de  Servicios Técnicos Especializados y de Medio Ambiente</t>
  </si>
  <si>
    <t>Grupo Nacional de Gestión Contractual</t>
  </si>
  <si>
    <t xml:space="preserve">Informe final de resultados de la implementación
</t>
  </si>
  <si>
    <t>Gestión Administrativa</t>
  </si>
  <si>
    <t>Presentar proyectos de implementación de actualización de equipos para trabajar con generadores de gases en los laboratorios forenses.</t>
  </si>
  <si>
    <t>Plan de trabajo.</t>
  </si>
  <si>
    <t>Implementar plan de trabajo de actualización de equipos para trabajar con generadores de gases en los laboratorios forenses.</t>
  </si>
  <si>
    <t>Informe de avance de actividades para la renovación de los equipos.</t>
  </si>
  <si>
    <t>Informe final de resultados  implementación de la actualización ejecutados en todas la vigencias.</t>
  </si>
  <si>
    <t>Informe final de la implantación de los generadores como gas de arrastre</t>
  </si>
  <si>
    <t>Culminar el plan de renovación tecnológica evaluando el impacto de este en la entidad.</t>
  </si>
  <si>
    <t>Plan de renovación de equipos</t>
  </si>
  <si>
    <t>Formular un plan de trabajo para el seguimiento del uso de los equipos renovados dentro del plan 2023-2025.</t>
  </si>
  <si>
    <t>Oficio con informe de plan de trabajo</t>
  </si>
  <si>
    <t>Realizar seguimiento al uso de los equipos renovados en el plan de renovación 2023-2025.</t>
  </si>
  <si>
    <t>Informe de seguimiento al uso de los equipos renovados.</t>
  </si>
  <si>
    <t>Generar una propuesta para socializar a la ciudadanía y a los funcionarios del instituto el impacto de la renovación de los equipos y sus avances.</t>
  </si>
  <si>
    <t>1. Plan de trabajo con cronograma.
2. Informe de avance de actividades.</t>
  </si>
  <si>
    <t>Desarrollar el plan de trabajo para la adquisición de los equipos a renovar en la vigencia 2026 conforme al plan de renovación tecnológica.</t>
  </si>
  <si>
    <t>Informe de adquisición de equipos en 2026.</t>
  </si>
  <si>
    <t xml:space="preserve">6. Modernizar los procesos administrativos del Instituto </t>
  </si>
  <si>
    <t>9. Extender los mecanismos para el control de los aspectos ambientales y la reducción de los impactos ambientales</t>
  </si>
  <si>
    <t>Implementar estrategias de sostenibilidad ambiental en sedes del Instituto</t>
  </si>
  <si>
    <t>Informes de resultados de las estrategias de sostenibilidad ambiental implementadas</t>
  </si>
  <si>
    <t>Gestión Ambiental</t>
  </si>
  <si>
    <t>Realizar el diagnóstico de luminarias y aparatos sanitarios en las Regional.</t>
  </si>
  <si>
    <t>Informe de diagnóstico con inventario de equipos a reemplazar.</t>
  </si>
  <si>
    <t xml:space="preserve">Proponer política de consumo de papel e interoperabilidad de sistemas de información para el envío de IP. </t>
  </si>
  <si>
    <t xml:space="preserve">Directriz de consumo de papel </t>
  </si>
  <si>
    <t>Realizar de manera progresiva el reemplazo de luminarias de alto consumo por luminarias de bajo consumo.</t>
  </si>
  <si>
    <t>1. Plan de trabajo.
2. Informe de avance de cambio de dispositivos.</t>
  </si>
  <si>
    <t>Realizar de manera progresiva el reemplazo de dispositivos de consumo de agua por dispositivos de bajo consumo (Llaves ahorradoras, entre otros).</t>
  </si>
  <si>
    <t>Comunicar a nivel interno y externo, los aspectos e Impactos Ambientales significativos de la entidad conforme a los días conmemorativos de la gestión ambiental para la vigencia</t>
  </si>
  <si>
    <t>1. Plan de trabajo para la vigencia 2026 con el calendario y piezas a elaborar.
2. Informe de gestiones realizadas conforme al calendario.</t>
  </si>
  <si>
    <t>Evaluar el impacto en términos de consumo teórico.</t>
  </si>
  <si>
    <t>Informe de impacto por el cambio de dispositivos</t>
  </si>
  <si>
    <t xml:space="preserve">12. Optimizar los procesos administrativos y financieros </t>
  </si>
  <si>
    <t>Oficina de Planeación</t>
  </si>
  <si>
    <t>Implementar la nueva metodología de planeación estratégica a nivel nacional, garantizando su apropiación, aplicación y evaluación por cada proceso institucional</t>
  </si>
  <si>
    <t>Informes con resultados de la  de apropiación de la metodología</t>
  </si>
  <si>
    <t>Gestión de la Planeación Institucional</t>
  </si>
  <si>
    <t>Definir el plan de trabajo para la implementación de la nueva metodología, estableciendo cronograma, responsables y población objetivo a nivel nacional.</t>
  </si>
  <si>
    <t>1.Cronograma de trabajo de implementación
2.Identificación y caracterización de la población objetivo (procesos, roles y niveles)
3.Plan de implementación de la metodología</t>
  </si>
  <si>
    <t>Elaborar el contenido temático definiendo  las herramientas didácticas necesarias para la socialización, capacitación y aplicación práctica de la nueva metodología.</t>
  </si>
  <si>
    <t>1. Documentos con contenido temático
2.Presentaciones y material pedagógico
3.Guías o instructivos de aplicación práctica (aprender haciendo)</t>
  </si>
  <si>
    <t>Desarrollar las jornadas de capacitación y acompañamiento bajo la estrategia de aprender haciendo, orientadas a la aplicación de la metodología en los procesos institucionales.</t>
  </si>
  <si>
    <t>1.Registros de asistencia
2 .Evidencias de capacitación (presentaciones, talleres, ejercicios aplicados, entre otros en aplicativo)</t>
  </si>
  <si>
    <t>Evaluar el nivel de comprensión, apropiación y aplicación de la nueva metodología.</t>
  </si>
  <si>
    <t>1.nstrumentos de evaluación aplicados
2.nforme de resultados de evaluación
3. Recomendaciones y acciones de mejora para la implementación</t>
  </si>
  <si>
    <t>Oficina de Control Interno</t>
  </si>
  <si>
    <t>Estructurar una herramienta para el análisis de información derivada de los hallazgos y planes de mejoramiento a partir de las auditorías internas realizadas en los períodos 2024 y 2025 que permitan optimizar los procesos administrativos</t>
  </si>
  <si>
    <t xml:space="preserve"> Oficina de Control Interno</t>
  </si>
  <si>
    <t xml:space="preserve">Informe de nivel de  implementación de la herramienta
</t>
  </si>
  <si>
    <t>Gestión del Sistema de Evaluación y Control</t>
  </si>
  <si>
    <t>Determinar los parámetros de hallazgos y planes de mejoramiento de auditorías internas requeridos para el análisis de los resultados derivados de la implementación de la herramienta propuesta.</t>
  </si>
  <si>
    <t xml:space="preserve">Propuesta de herramienta	
	</t>
  </si>
  <si>
    <t>Establecer la herramienta e incluir los planes de mejoramiento de las auditorías internas a partir de la vigencia 2024 y 2025.</t>
  </si>
  <si>
    <t>Herramienta diseñada</t>
  </si>
  <si>
    <t>Difundir la herramienta al interior de la Oficina, para los ajustes que se requieran.</t>
  </si>
  <si>
    <t>Acta de reunión de la difusión</t>
  </si>
  <si>
    <t>Validar los resultados de la herramienta con los auditores de la Oficina de Control Interno</t>
  </si>
  <si>
    <t>Informe de los resultados obtenidos de la herramienta</t>
  </si>
  <si>
    <t>Implementar estrategias para generar la cultura de cero papel</t>
  </si>
  <si>
    <t>Grupo Nacional de Gestión Documental</t>
  </si>
  <si>
    <t>Estrategia institucional de 0 papel</t>
  </si>
  <si>
    <t>Radicar solicitudes de entrada únicamente a través del sistema ORFEO.</t>
  </si>
  <si>
    <t>Reporte de radicados</t>
  </si>
  <si>
    <t>Generar y firmar documentos a través del sistema ORFEO.</t>
  </si>
  <si>
    <t>Informe de verificación</t>
  </si>
  <si>
    <t>Oficina de Personal</t>
  </si>
  <si>
    <t>Organizar el proceso para Digitalizar las historias laborales de los servidores del Instituto Nacional de Medicina Legal y Ciencias Forenses,  ingresados del 2015 al  2020.</t>
  </si>
  <si>
    <t>Grupo Nacional de
Registro y Control</t>
  </si>
  <si>
    <t>Informe consolidado con diagnóstico de 2015 al 2025</t>
  </si>
  <si>
    <t>Gestión del Talento Humano</t>
  </si>
  <si>
    <t>Consolidar diagnóstico historias laborales funcionarios activos del año 2015 al 2025.</t>
  </si>
  <si>
    <t>Informe diagnóstico consolidado funcionarios activos 2015 al 2025</t>
  </si>
  <si>
    <t>Organizar, revisar historias laborales de los servidores públicos activos ingresados del año 2015 al 2025.</t>
  </si>
  <si>
    <t>informe diagnóstico servidores activos del Instituto</t>
  </si>
  <si>
    <t>Oficina de Control Interno Disciplinario</t>
  </si>
  <si>
    <t xml:space="preserve">Proponer la implementación de una herramienta tecnológica, para mejorar el seguimiento  y control estadístico de conductas de relevancia reportadas en los informes disciplinarios.  	
	</t>
  </si>
  <si>
    <t>Grupo Nacional de Tecnologías de la Información y Desarrollo</t>
  </si>
  <si>
    <t>Base de datos  con registro de datos priorizados .</t>
  </si>
  <si>
    <t xml:space="preserve">Revisar base de datos, para priorizar la información de relevancia   consignada en los informes disciplinarios  que permitan modernizar y agilizar los procesos administrativos actuales de la Oficina de Control Disciplinario Interno  de la Entidad. </t>
  </si>
  <si>
    <t xml:space="preserve">Base de datos actual, depurada con información y datos priorizados. </t>
  </si>
  <si>
    <t>Analizar los datos priorizados, e identificar el aplicativo compatible que refleje los resultados esperados.</t>
  </si>
  <si>
    <t xml:space="preserve">Informe con la descripción del aplicativo o herramienta tecnológica sugerida.
 </t>
  </si>
  <si>
    <t>Solicitar a la unidad organización asignada, un  concepto sobre la viabilidad técnica para desarrollar e implementar la herramienta propuesta.</t>
  </si>
  <si>
    <t>Oficio con solicitud y propuesta estructurada.</t>
  </si>
  <si>
    <t xml:space="preserve">Realizar un  informe con los resultados del concepto de viabilidad de la implementación de una herramienta tecnológica para mejorar el seguimiento y control estadístico de los informes disciplinarios. </t>
  </si>
  <si>
    <t>Informe con los resultados del concepto de viabilidad.</t>
  </si>
  <si>
    <t>15. Optimizar el desempeño del Sistema Integrado de Gestión, alcanzando su apropiación por todos los servidores</t>
  </si>
  <si>
    <t>Desarrollar estrategia para fortalecer en los servidores públicos temas del Sistema Integrado de Gestión.</t>
  </si>
  <si>
    <t>Grupo Nacional de Mejoramiento Continuo 
del Sistema Integrado de Gestión - SIG</t>
  </si>
  <si>
    <t>Resultados de la aplicación del test de diagnóstico aplicado por el GNMCS en los procesos programados</t>
  </si>
  <si>
    <t>Administración del Sistema Integrado de Gestión</t>
  </si>
  <si>
    <t xml:space="preserve">Identificar los temas del SIG que se requieren dar a conocer y reforzar en los servidores públicos.	</t>
  </si>
  <si>
    <t>Documento con temas identificados</t>
  </si>
  <si>
    <t>Diseñar las estrategias los temas del SIG.</t>
  </si>
  <si>
    <t>Documento con el diseño de la estrategia</t>
  </si>
  <si>
    <t>Ejecutar las estrategias diseñadas.</t>
  </si>
  <si>
    <t>Informes de las estrategias</t>
  </si>
  <si>
    <t>Evaluar la apropiación de los temas del SIG.</t>
  </si>
  <si>
    <t xml:space="preserve">Documento con el consolidado de las evaluaciones </t>
  </si>
  <si>
    <t>17. Evaluar oportunamente el impacto de proyectos normativos y que le apliquen al Instituto Nacional de Medicina Legal y Ciencias Forenses.</t>
  </si>
  <si>
    <t>Oficina de Jurídica</t>
  </si>
  <si>
    <t>Revisar los proyectos de ley que impacten al Instituto Nacional de Medicina Legal y Ciencias Forenses para que las unidades organizacionales generen acciones preventivas de desarrollo institucional, cuando se requiera.</t>
  </si>
  <si>
    <t>Base datos con porcentaje de avance de la revisión de los proyectos de Ley</t>
  </si>
  <si>
    <t>Gestión y Soporte Jurídico</t>
  </si>
  <si>
    <t>Consultar en la página web del congreso de la república los proyectos de ley para verificar cuáles involucran al Instituto Nacional de Medicina Legal y Ciencias Forenses.</t>
  </si>
  <si>
    <t>Informe de Consultas.</t>
  </si>
  <si>
    <t>Comunicar los proyectos de ley analizados que impactan al Instituto Nacional de Medicina Legal y Ciencias Forenses, al Director General y a las unidades organizacionales involucradas.</t>
  </si>
  <si>
    <t>Oficio(s).</t>
  </si>
  <si>
    <t>Elaborar base de datos de los proyectos de ley analizados que impactan al Instituto Nacional de Medicina Legal y Ciencias Forenses.</t>
  </si>
  <si>
    <t>Base de datos</t>
  </si>
  <si>
    <t>Elaborar informe ejecutivo de los proyectos de ley analizados que impactan al  Instituto Nacional de Medicina Legal y Ciencias Forenses.</t>
  </si>
  <si>
    <t>7. Implementar el Modelo de Atención Integral Forense establecido por el Instituto</t>
  </si>
  <si>
    <t>4. Desplegar los modelos de atención Integral Forense MAIF en el territorio Nacional</t>
  </si>
  <si>
    <t xml:space="preserve">Concluir la implementación de los modelos de atención integral forense dando a conocer el MAIF a las partes interesadas
</t>
  </si>
  <si>
    <t>Informe de modelos implementados</t>
  </si>
  <si>
    <t>Gestión del Conocimiento Científico Forense</t>
  </si>
  <si>
    <t>Realizar un análisis del modelo de atención integral forense de Especialidades de Laboratorios para evaluar la pertinencia del mismo debido a la carga y traslado de muestras.</t>
  </si>
  <si>
    <t>Informe de análisis del modelo</t>
  </si>
  <si>
    <t>Evaluar la implementación del MAIF dentro del informe de 2a línea de defensa de manera semestral.</t>
  </si>
  <si>
    <t>Informe de impacto del modelo a Nivel Nacional</t>
  </si>
  <si>
    <t>8. Aportar al Sistema de Verdad, Justicia, Reparación y No Repetición, dictámenes periciales que contribuyan a la reparación integral de las víctimas</t>
  </si>
  <si>
    <t xml:space="preserve">3. Optimizar los procedimientos para dar respuesta al Sistema de Verdad, Justicia Reparación y No Repetición. </t>
  </si>
  <si>
    <t>Optimizar el proceso de abordaje de casos relacionados con el Sistema  d e Verdad, Justicia., Reparación y No Repetición.</t>
  </si>
  <si>
    <t>Grupo de Apoyo al Sistema  d e Verdad, Justicia, Reparación y No Repetición.</t>
  </si>
  <si>
    <t>Informe número de  casos recibidos en el contexto del SVJRNR</t>
  </si>
  <si>
    <t>Realizar un plan de trabajo conjunto con la UBPD para el impulso de la identificación de personas dadas por desaparecidas en el marco del conflicto armado.</t>
  </si>
  <si>
    <t>Plan de trabajo para el año 2026 con su cronograma</t>
  </si>
  <si>
    <t>Realizar reuniones de seguimiento al plan de trabajo interinstitucional con la UBPD en el marco del convenio interadministrativo.</t>
  </si>
  <si>
    <t>Actas de reuniones</t>
  </si>
  <si>
    <t>Socializar los avances del proceso de identificación en el marco de las actividades interinstitucionales.</t>
  </si>
  <si>
    <t>Presentación Informe de la actividad</t>
  </si>
  <si>
    <t>9. Desarrollar investigaciones científicas que sirvan de insumo para la toma de decisiones y la formulación de políticas públicas</t>
  </si>
  <si>
    <t xml:space="preserve">10. Impulsar las investigaciones científicas en medicina legal y ciencias forenses, que sirvan para la generación de conocimiento mediante la capacitación de los servidores públicos y convenios interinstitucionales </t>
  </si>
  <si>
    <t>Subdirección de Investigación Científica</t>
  </si>
  <si>
    <t>Activar el repositorio institucional de investigación científica</t>
  </si>
  <si>
    <t>Grupo Centro de 
Investigación Científica</t>
  </si>
  <si>
    <t xml:space="preserve">Informe de los resultados del funcionamiento del repositorio institucional de investigación científica
</t>
  </si>
  <si>
    <t>Diseñar el repositorio institucional de Investigación Científica.</t>
  </si>
  <si>
    <t xml:space="preserve">Informe de  diseño del repositorio institucional </t>
  </si>
  <si>
    <t xml:space="preserve">Realizar pruebas al uso del repositorio institucional de Investigación Científica con el fin de identificar oportunidades de mejora. </t>
  </si>
  <si>
    <t>Documentos resultados de las pruebas</t>
  </si>
  <si>
    <t>Difundir e identificar los registros de ingresos de los usuarios el repositorio institucional.</t>
  </si>
  <si>
    <t>Documentos de Difusión a los usuarios y reporte de ingreso a la plataforma</t>
  </si>
  <si>
    <t>Consolidar el reporte de uso de la plataforma (Si Aplica).</t>
  </si>
  <si>
    <t>Informe consolidado</t>
  </si>
  <si>
    <t>Promover espacios de diálogo con entidades responsables de la formulación de política pública para socializar las temáticas y líneas de investigación desarrolladas en el Instituto y explorar mecanismos que faciliten que los resultados de estas investigaciones puedan ser considerados en procesos de formulación o revisión de políticas públicas.</t>
  </si>
  <si>
    <t>Grupo Centro de Investigación Científica</t>
  </si>
  <si>
    <t>Informe de los aprendizajes de los espacios de diálogo a la SIC</t>
  </si>
  <si>
    <t xml:space="preserve">
Identificar y contactar entidades formuladoras de política pública	
	</t>
  </si>
  <si>
    <t>Listado de entidades formuladoras de política pública</t>
  </si>
  <si>
    <t xml:space="preserve">
Definir los temas a socializar y coordinar la realización de la reunión</t>
  </si>
  <si>
    <t>Listado de temáticas identificadas</t>
  </si>
  <si>
    <t>Desarrollar al menos una reunión con las entidades convocadas, presentando las temáticas de investigación del Instituto y recogiendo insumos sobre posibles mecanismos para que los resultados científicos puedan ser considerados en procesos de formulación de política pública.</t>
  </si>
  <si>
    <t xml:space="preserve">Acta de reunión, listado de asistencia e informe de aprendizajes enviado a la SIC	
	</t>
  </si>
  <si>
    <t>10. Crear y mantener alianzas Nacionales e internacionales en materia de medicina legal y ciencias forenses, para el intercambio de saberes y buenas prácticas</t>
  </si>
  <si>
    <t xml:space="preserve">19. Desarrollar los mecanismos para que el INMLCF sea el centro de referencia Nacional e internacional en certificación de peritos forenses. </t>
  </si>
  <si>
    <t xml:space="preserve">Promover el Proceso de Certificación de Peritos Forenses (PCPF) que lidera el Instituto Nacional de Medicina Legal y Ciencias Forenses, en el ámbito nacional e internacional. </t>
  </si>
  <si>
    <t>Grupo Nacional de
Certificación Forense</t>
  </si>
  <si>
    <t xml:space="preserve">Grupo Nacional de Divulgación
y Comunicación Institucional </t>
  </si>
  <si>
    <t>Actividades de promoción o divulgación de la Certificación de Peritos Forenses</t>
  </si>
  <si>
    <t>Gestión de Certificación de Peritos Forenses</t>
  </si>
  <si>
    <t>Diseñar la estrategia de comunicación, para promover el PCPF.</t>
  </si>
  <si>
    <t>Acta de reunión.
Estrategia de Comunicación.</t>
  </si>
  <si>
    <t>Ejecutar la estrategia de comunicación.</t>
  </si>
  <si>
    <t xml:space="preserve">Piezas comunicativas.	
	</t>
  </si>
  <si>
    <t>Evaluar la eficacia de la estrategia de comunicación.</t>
  </si>
  <si>
    <t>Informe - Encuesta.</t>
  </si>
  <si>
    <t>23. Incrementar las relaciones e intercambio con organizaciones como AICEF y la Red Iberoamericana de Instituciones de Medicina Legal y Ciencias Forenses</t>
  </si>
  <si>
    <t>Fortalecer el intercambio de conocimiento con organizaciones nacionales e internacionales en materia de medicina legal y ciencias forenses</t>
  </si>
  <si>
    <t>Escuela de Medicina
l y Ciencias 
Forenses</t>
  </si>
  <si>
    <t>Informe de la experiencia de intercambio de conocimiento documentada</t>
  </si>
  <si>
    <t xml:space="preserve">Convocar a instancias nacionales e internacionales a participar en actividades de intercambio de conocimiento en el área de la medicina legal y las ciencias forenses. </t>
  </si>
  <si>
    <t>Convocatorias</t>
  </si>
  <si>
    <t>Desarrollar el cronograma de intercambio de conocimiento en el área de la medicina legal y las ciencias forenses mediante plataformas virtuales.</t>
  </si>
  <si>
    <t>Cronograma y documento Resumen</t>
  </si>
  <si>
    <t xml:space="preserve"> Documentar  técnicamente las actividades de intercambio de conocimiento técnico y científico para incluirlas en el repositorio institucional.	
	</t>
  </si>
  <si>
    <t>Aprendizaje y Crecimiento</t>
  </si>
  <si>
    <t>11. Garantizar  recursos tecnológicos de información actualizados, confiables y disponibles, para atender las necesidades de las víctimas y la sociedad</t>
  </si>
  <si>
    <t>11. Fortalecer las tecnologías de información para que sean interoperables, seguras, funcionales y sostenibles, en procura de la eficiencia, eficacia y economía de los procesos</t>
  </si>
  <si>
    <t>Realizar un diagnóstico de la obsolescencia de los equipos ofimáticos</t>
  </si>
  <si>
    <t>Grupo Nacional de 
Tecnologías de la Información
y Desarrollo</t>
  </si>
  <si>
    <t>Diagnóstico de obsolescencia de equipos ofimáticos</t>
  </si>
  <si>
    <t>Gestión de Infraestructura Tecnológica y Servicios Informáticos</t>
  </si>
  <si>
    <t>Identificar los equipos ofimáticos de cada Regional y Nivel Central</t>
  </si>
  <si>
    <t>Informe con  calificación de equipos ofimáticos de cada Regional y Nivel Central</t>
  </si>
  <si>
    <t>En revisión</t>
  </si>
  <si>
    <t>Clasificar el grado de obsolescencia de los equipos ofimáticos de cada Regional y Nivel Central.</t>
  </si>
  <si>
    <t>Consolidar el diagnóstico a nivel nacional.</t>
  </si>
  <si>
    <t>Informe diagnóstico consolidado</t>
  </si>
  <si>
    <t>12. Generar una cultura de comunicación asertiva orientada a la participación activa del talento humano, que responda a las necesidades de información Institucionales</t>
  </si>
  <si>
    <t xml:space="preserve">18. Implementar una estructura de comunicación interna y externa que apalanque el cumplimiento de la misión y visión de la entidad. </t>
  </si>
  <si>
    <t>Articular acciones de divulgación y socialización que apoyen el desarrollo y cumplimiento de los objetivos e iniciativas estratégicas institucionales, a través del trabajo conjunto con las unidades organizacionales y la elaboración de mensajes y piezas comunicativas alineadas a los lineamientos técnicos.</t>
  </si>
  <si>
    <t xml:space="preserve">Grupo Nacional de Divulgación 
y Comunicación Institucional </t>
  </si>
  <si>
    <t>Reporte de Gestión</t>
  </si>
  <si>
    <t>Gestión de la Comunicación</t>
  </si>
  <si>
    <t>Identificar y priorizar, en coordinación con las unidades organizacionales, los objetivos e iniciativas estratégicas que requieren acompañamiento desde el proceso de gestión de la comunicación, con el fin de orientar su divulgación y socialización institucional.</t>
  </si>
  <si>
    <t>Matriz de priorización y articulación de objetivos e iniciativas estratégicas con enfoque comunicativo.</t>
  </si>
  <si>
    <t>Brindar orientación técnica a las unidades organizacionales para la alineación de mensajes y piezas comunicativas asociadas a los objetivos e iniciativas estratégicas, garantizando el cumplimiento de los lineamientos institucionales y las directrices de la Dirección General.</t>
  </si>
  <si>
    <t>Actas, correos electrónicos o registros de acompañamiento técnico realizados por el GNDCI a las unidades organizacionales.</t>
  </si>
  <si>
    <t>Sensibilizar a los servidores públicos sobre el proceso de gestión de la comunicación, los canales institucionales y los lineamientos técnicos para la elaboración de mensajes, incluyendo lenguaje claro, imagen institucional y línea gráfica.</t>
  </si>
  <si>
    <t>Registros de actividades de sensibilización realizadas (convocatorias, listados de asistencia, presentaciones o piezas pedagógicas divulgadas por canales institucionales)</t>
  </si>
  <si>
    <t xml:space="preserve">13. Contar con el talento humano entrenado y motivado para el cumplimiento de la misión y la visión. 
</t>
  </si>
  <si>
    <t>16. Prevenir la materialización del riesgo psicosocial.</t>
  </si>
  <si>
    <t>Realizar jornadas de sensibilización para el manejo de la carga mental.</t>
  </si>
  <si>
    <t>Grupo Nacional de Gestión de la 
Seguridad y Salud en el Trabajo</t>
  </si>
  <si>
    <t>No. Funcionarios sensibilizados</t>
  </si>
  <si>
    <t>Gestión de Seguridad y Salud en el Trabajo</t>
  </si>
  <si>
    <t>Diseñar el contenido de las jornadas de sensibilización.</t>
  </si>
  <si>
    <t>Documento contenidos temáticos de las jornadas.</t>
  </si>
  <si>
    <t>Ejecutar las actividades de sensibilización para el manejo de la carga mental.</t>
  </si>
  <si>
    <t>Listados de asistencia</t>
  </si>
  <si>
    <t>Elaborar informe final del resultado del programa.</t>
  </si>
  <si>
    <t>Informe final  de las actividades de sensibilización para manejo de carga mental.</t>
  </si>
  <si>
    <t xml:space="preserve">Realizar jornadas de sensibilización sobre ausentismo por causas médicas </t>
  </si>
  <si>
    <t>Listados de asistencia a las jornadas de sensibilización.</t>
  </si>
  <si>
    <t xml:space="preserve">Elaborar informe final del resultado del programa.
</t>
  </si>
  <si>
    <t>Informe final.</t>
  </si>
  <si>
    <t>24. Fortalecer los procesos continuos de formación y entrenamiento de los servidores para atender lo contemplado en la misión y visión</t>
  </si>
  <si>
    <t xml:space="preserve">Implementar estrategia de inducción individualizada como requisito de vinculación a la Entidad </t>
  </si>
  <si>
    <t>Grupo Nacional de Bienestar 
Social y Desarrollo Organizacional</t>
  </si>
  <si>
    <t xml:space="preserve">Consolidado de los reportes de calificaciones de los cursos de inducción
</t>
  </si>
  <si>
    <t>Planear la implementación de la estrategia de inducción individualizada.</t>
  </si>
  <si>
    <t>Documento estrategia</t>
  </si>
  <si>
    <t>Consolidar los informes periódicos.</t>
  </si>
  <si>
    <t>Informe cursos desarrollado</t>
  </si>
  <si>
    <t xml:space="preserve">Realizar informes periódicos </t>
  </si>
  <si>
    <t xml:space="preserve">Reporte generado por plataforma </t>
  </si>
  <si>
    <t xml:space="preserve">Realizar el informe anual, a partir del consolidado de informes  periódicos.
</t>
  </si>
  <si>
    <t xml:space="preserve">Informe anual </t>
  </si>
  <si>
    <t xml:space="preserve">Realizar programas de capacitación para los 
servidores públicos del Instituto Nacional de Medicina Legal y Ciencias Forenses en 
el marco de convenios de cooperación académica y la gestión del conocimiento. 
</t>
  </si>
  <si>
    <t>Escuela de Medicina
 y Ciencias 
Forenses</t>
  </si>
  <si>
    <t xml:space="preserve">Informe de la evaluación de los cursos realizados
</t>
  </si>
  <si>
    <t>Establecer programas de capacitación para los servidores públicos del Instituto Nacional de Medicina Legal y Ciencias Forenses en
el marco de convenios de cooperación académica y la gestión del conocimiento.</t>
  </si>
  <si>
    <t>Documento de programas de capacitación establecidos</t>
  </si>
  <si>
    <t>Ejecutar los programas de capacitación para los  servidores públicos del Instituto Nacional de Medicina Legal y Ciencias Forenses en  el marco de convenios de cooperación académica establecidos.</t>
  </si>
  <si>
    <t>Listados de asistencia de los programas de capacitación ejecutados.</t>
  </si>
  <si>
    <t>Evaluar la ejecución de programas de capacitación para los servidores públicos del Instituto Nacional de Medicina Legal y Ciencias Forenses en el marco de convenios de cooperación académica establecidos.</t>
  </si>
  <si>
    <t>Informe de evaluación de los programas de capacitación</t>
  </si>
  <si>
    <t xml:space="preserve">14. Implementar la gestión del conocimiento para su aseguramiento, transferencia y aplicación </t>
  </si>
  <si>
    <t xml:space="preserve">14. Diseñar el  modelo  de gestión del conocimiento, para el fortalecimiento  del talento humano y agregación de valor a la misión del Instituto. </t>
  </si>
  <si>
    <t>Realizar prueba Piloto del modelo de Gestión del conocimiento Institucional en el área de Patología Forense a nivel Nacional</t>
  </si>
  <si>
    <t>Informe de resultados de implementación</t>
  </si>
  <si>
    <t>Diseñar las estrategias para el desarrollo del piloto que asegure la implementación del modelo de gestión del conocimiento en el área de patología forense.</t>
  </si>
  <si>
    <t>Documento de la estrategia</t>
  </si>
  <si>
    <t>Implementar el modelo de gestión del conocimiento en el área de patología forense.</t>
  </si>
  <si>
    <t>Informe de la implementación de la estrategia</t>
  </si>
  <si>
    <t>Evaluar la  implementación del modelo de gestión del conocimiento en el área de patología forense.</t>
  </si>
  <si>
    <t>Informe de la evaluación</t>
  </si>
  <si>
    <t xml:space="preserve">
Divulgar el modelo de gestión del conocimiento en el INMLCF  </t>
  </si>
  <si>
    <t xml:space="preserve">Informe de Resultados de la divulgación y porcentajes de implementación del modelo </t>
  </si>
  <si>
    <t>Diseñar la estrategia de divulgación del modelo de gestión del conocimiento a nivel nacional.</t>
  </si>
  <si>
    <t>Documento con la estrategia</t>
  </si>
  <si>
    <t>Identificar la población objeto de las áreas de conocimiento priorizadas a nivel nacional.</t>
  </si>
  <si>
    <t>Listado de servidores públicos</t>
  </si>
  <si>
    <t>Implementar la estrategia de divulgación de modelo de gestión del conocimiento a nivel nacional.</t>
  </si>
  <si>
    <t xml:space="preserve"> resultados del porcentaje de Implementación a nivel Nacional</t>
  </si>
  <si>
    <t>Financiera</t>
  </si>
  <si>
    <t>15. Satisfacer las necesidades priorizadas de bienes y servicios</t>
  </si>
  <si>
    <t>13. Implementar un modelo de planeación y mejora de la infraestructura física Institucional</t>
  </si>
  <si>
    <t>Desarrollar plan de Infraestructura Vigencia 2026</t>
  </si>
  <si>
    <t xml:space="preserve">Grupo Nacional de Gestión de Infraestructura																			</t>
  </si>
  <si>
    <t xml:space="preserve">Plan de Infraestructura 2026 completo y estructurado
</t>
  </si>
  <si>
    <t>Realizar la evaluación técnica, diagnósticos y levantamientos requeridos para los proyectos de infraestructura 2026.</t>
  </si>
  <si>
    <t>Actividades y cantidades de obra</t>
  </si>
  <si>
    <t>Elaborar los presupuestos y especificaciones técnicas de las obras de infraestructura.</t>
  </si>
  <si>
    <t>Presupuestos</t>
  </si>
  <si>
    <t xml:space="preserve">Elaborar los estudios previos, anexos técnicos para la contratación de las obras de infraestructura.
	</t>
  </si>
  <si>
    <t>Estudios previos, anexos técnicos y solicitud de contratación</t>
  </si>
  <si>
    <t>22. Mejorar los procesos de adquisición de bienes y servicios</t>
  </si>
  <si>
    <t>Secretaria General</t>
  </si>
  <si>
    <t xml:space="preserve">Actualizar del Manual de Contratación y  los procedimientos del proceso de Gestión Contractual (en todas sus modalidades)  </t>
  </si>
  <si>
    <t>Grupo Nacional de
Gestión Contractual</t>
  </si>
  <si>
    <t>Documentos actualizados</t>
  </si>
  <si>
    <t>Gestión Contractual</t>
  </si>
  <si>
    <t>Actualizar el Manual de Contratación.</t>
  </si>
  <si>
    <t xml:space="preserve">Actualizar los procedimientos en todas sus modalidades. </t>
  </si>
  <si>
    <t>Informe con los resultados</t>
  </si>
  <si>
    <t>Socializar el Manual de Contratación y los procedimientos para su implementación</t>
  </si>
  <si>
    <t>Diseñar una estrategia de socialización del Manual de Contratación y de los procedimientos del Proceso de Gestión Contractual.</t>
  </si>
  <si>
    <t>Manual actualizado</t>
  </si>
  <si>
    <t>Desarrollar la estrategia de socialización.</t>
  </si>
  <si>
    <t>Elaborar el informe con los resultados.</t>
  </si>
  <si>
    <t>Informe final con los resultados</t>
  </si>
  <si>
    <t>16. Gestionar la consecución de recursos adicional para apoyar los procesos Institucionales</t>
  </si>
  <si>
    <t>21. Consolidar alianzas estrategias que permitan apropiar recursos para la entidad</t>
  </si>
  <si>
    <t xml:space="preserve">Implementar y socializar la Política de Consecución de Recursos Adicionales del Instituto Nacional de Medicina Legal y Ciencias Forenses, garantizando su aprobación institucional y difusión a nivel nacional.	
	</t>
  </si>
  <si>
    <t xml:space="preserve">Política de Consecución de Recursos Adicionales aprobada
</t>
  </si>
  <si>
    <t>Realizar los ajustes que apliquen solicitados por la Oficina Jurídica y Subdirección de Servicios Forenses sobre la última versión revisada de la Política de Consecución de Recursos Adicionales.</t>
  </si>
  <si>
    <t>Proyecto de acto administrativo</t>
  </si>
  <si>
    <t>Gestionar la aprobación y firma de la política por parte del Director General, garantizando su formalización mediante el acto administrativo correspondiente.</t>
  </si>
  <si>
    <t>Acto administrativo firmado</t>
  </si>
  <si>
    <t>Implementar la Política de Consecución de Recursos Adicionales mediante la aplicación de los roles y lineamientos definidos en el acto administrativo.</t>
  </si>
  <si>
    <t>Comunicado y/o acta de reuniones</t>
  </si>
  <si>
    <t xml:space="preserve">Socializar la política aprobada a nivel nacional, mediante jornadas de divulgación dirigidas a las dependencias que intervienen en su aplicación.	
	</t>
  </si>
  <si>
    <t xml:space="preserve">Formular proyectos de cooperación interinstitucional e internacional conforme a oportunidades identificadas por la entidad.	
	</t>
  </si>
  <si>
    <t xml:space="preserve">Informe de resultados y base de datos
</t>
  </si>
  <si>
    <t>Revisar y actualizar (cuando aplique) propuestas potenciales de cooperación interinstitucional e internacional identificadas de vigencia anterior.</t>
  </si>
  <si>
    <t>Propuestas de cooperación interinstitucional e internacional gestionadas.</t>
  </si>
  <si>
    <t>Ajustar y formular las propuestas de cooperación priorizadas, conforme a los requerimientos de las entidades cooperantes.</t>
  </si>
  <si>
    <t>Propuestas de cooperación ajustadas</t>
  </si>
  <si>
    <t>Presentar y realizar seguimiento a las propuestas formuladas de proyectos en la base de datos institucional de cooperación.</t>
  </si>
  <si>
    <t>Base de propuestas/proyectos actualizados</t>
  </si>
  <si>
    <t>PLAN O PROGRAMA</t>
  </si>
  <si>
    <t>POLÍTICA INSTITUCIONAL</t>
  </si>
  <si>
    <t>Borrador</t>
  </si>
  <si>
    <t>Gestión Financiera</t>
  </si>
  <si>
    <t>Gestión de Seguridad de la Información</t>
  </si>
  <si>
    <t>¿Requiere recurso económico?</t>
  </si>
  <si>
    <t>Si</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</si>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</sst>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quot;$&quot;\ * #,##0.00_-;_-&quot;$&quot;\ * &quot;-&quot;??_-;_-@_-"/>
    <numFmt numFmtId="165" formatCode="0.0%"/>
  </numFmts>
  <fonts count="18">
    <font>
      <sz val="11"/>
      <color theme="1"/>
      <name val="Calibri"/>
      <scheme val="minor"/>
    </font>
    <font>
      <sz val="11"/>
      <color theme="1"/>
      <name val="Calibri"/>
      <family val="2"/>
      <scheme val="minor"/>
    </font>
    <font>
      <b/>
      <sz val="11"/>
      <color theme="0"/>
      <name val="Calibri"/>
    </font>
    <font>
      <sz val="11"/>
      <color theme="1"/>
      <name val="Calibri"/>
      <scheme val="minor"/>
    </font>
    <font>
      <b/>
      <sz val="11"/>
      <color theme="0"/>
      <name val="Calibri"/>
      <family val="2"/>
    </font>
    <font>
      <b/>
      <sz val="11"/>
      <color rgb="FFFFFFFF"/>
      <name val="Calibri"/>
      <family val="2"/>
    </font>
    <font>
      <b/>
      <sz val="11"/>
      <color theme="1"/>
      <name val="Calibri"/>
      <family val="2"/>
      <scheme val="minor"/>
    </font>
    <font>
      <sz val="12"/>
      <color theme="0"/>
      <name val="Calibri"/>
      <family val="2"/>
      <scheme val="minor"/>
    </font>
    <font>
      <b/>
      <sz val="12"/>
      <color theme="0"/>
      <name val="Calibri"/>
      <family val="2"/>
      <scheme val="minor"/>
    </font>
    <font>
      <u/>
      <sz val="11"/>
      <color theme="10"/>
      <name val="Calibri"/>
      <scheme val="minor"/>
    </font>
    <font>
      <sz val="11"/>
      <color theme="1"/>
      <name val="Calibri"/>
      <family val="2"/>
      <scheme val="major"/>
    </font>
    <font>
      <b/>
      <sz val="11"/>
      <color theme="0"/>
      <name val="Calibri"/>
      <family val="2"/>
      <scheme val="major"/>
    </font>
    <font>
      <b/>
      <sz val="11"/>
      <color rgb="FFFFFFFF"/>
      <name val="Calibri"/>
      <family val="2"/>
      <scheme val="major"/>
    </font>
    <font>
      <b/>
      <sz val="11"/>
      <color theme="1"/>
      <name val="Calibri"/>
      <family val="2"/>
      <scheme val="major"/>
    </font>
    <font>
      <i/>
      <sz val="11"/>
      <color rgb="FFFFFFFF"/>
      <name val="Calibri"/>
      <family val="2"/>
      <scheme val="major"/>
    </font>
    <font>
      <sz val="11"/>
      <name val="Calibri"/>
      <family val="2"/>
      <scheme val="major"/>
    </font>
    <font>
      <sz val="11"/>
      <color rgb="FF000000"/>
      <name val="Calibri"/>
      <family val="2"/>
      <scheme val="major"/>
    </font>
    <font>
      <sz val="11"/>
      <color rgb="FF000000"/>
      <name val="Calibri"/>
      <scheme val="major"/>
    </font>
  </fonts>
  <fills count="14">
    <fill>
      <patternFill patternType="none"/>
    </fill>
    <fill>
      <patternFill patternType="gray125"/>
    </fill>
    <fill>
      <patternFill patternType="solid">
        <fgColor theme="4" tint="-0.499984740745262"/>
        <bgColor rgb="FF1E4E79"/>
      </patternFill>
    </fill>
    <fill>
      <patternFill patternType="solid">
        <fgColor theme="4" tint="-0.499984740745262"/>
        <bgColor rgb="FF9CC2E5"/>
      </patternFill>
    </fill>
    <fill>
      <patternFill patternType="solid">
        <fgColor theme="4" tint="-0.499984740745262"/>
        <bgColor rgb="FF0070C0"/>
      </patternFill>
    </fill>
    <fill>
      <patternFill patternType="solid">
        <fgColor theme="0" tint="-0.14999847407452621"/>
        <bgColor rgb="FFBFBFBF"/>
      </patternFill>
    </fill>
    <fill>
      <patternFill patternType="solid">
        <fgColor theme="0"/>
        <bgColor indexed="64"/>
      </patternFill>
    </fill>
    <fill>
      <patternFill patternType="solid">
        <fgColor theme="3" tint="0.249977111117893"/>
        <bgColor theme="6" tint="-0.249977111117893"/>
      </patternFill>
    </fill>
    <fill>
      <patternFill patternType="solid">
        <fgColor theme="0"/>
        <bgColor theme="6" tint="0.79998168889431442"/>
      </patternFill>
    </fill>
    <fill>
      <patternFill patternType="solid">
        <fgColor theme="0" tint="-0.14999847407452621"/>
        <bgColor indexed="64"/>
      </patternFill>
    </fill>
    <fill>
      <patternFill patternType="solid">
        <fgColor theme="3" tint="0.749992370372631"/>
        <bgColor theme="6" tint="0.39997558519241921"/>
      </patternFill>
    </fill>
    <fill>
      <patternFill patternType="solid">
        <fgColor rgb="FFFFFF00"/>
        <bgColor indexed="64"/>
      </patternFill>
    </fill>
    <fill>
      <patternFill patternType="solid">
        <fgColor theme="0" tint="-4.9989318521683403E-2"/>
        <bgColor indexed="64"/>
      </patternFill>
    </fill>
    <fill>
      <patternFill patternType="solid">
        <fgColor theme="1" tint="0.499984740745262"/>
        <bgColor indexed="64"/>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9" fontId="3" fillId="0" borderId="0" applyFont="0" applyFill="0" applyBorder="0" applyAlignment="0" applyProtection="0"/>
    <xf numFmtId="164" fontId="3" fillId="0" borderId="0" applyFont="0" applyFill="0" applyBorder="0" applyAlignment="0" applyProtection="0"/>
    <xf numFmtId="0" fontId="9" fillId="0" borderId="0" applyNumberFormat="0" applyFill="0" applyBorder="0" applyAlignment="0" applyProtection="0"/>
  </cellStyleXfs>
  <cellXfs count="168">
    <xf numFmtId="0" fontId="0" fillId="0" borderId="0" xfId="0"/>
    <xf numFmtId="0" fontId="0" fillId="0" borderId="2" xfId="0" applyBorder="1" applyAlignment="1">
      <alignment horizontal="center" vertical="center"/>
    </xf>
    <xf numFmtId="0" fontId="0" fillId="0" borderId="0" xfId="0" applyAlignment="1">
      <alignment vertical="center"/>
    </xf>
    <xf numFmtId="0" fontId="7" fillId="7" borderId="2" xfId="0" applyFont="1" applyFill="1" applyBorder="1" applyAlignment="1">
      <alignment horizontal="center" vertical="center"/>
    </xf>
    <xf numFmtId="164" fontId="0" fillId="0" borderId="2" xfId="2" applyFont="1" applyBorder="1" applyAlignment="1">
      <alignment horizontal="center" vertical="center"/>
    </xf>
    <xf numFmtId="0" fontId="4" fillId="3" borderId="2" xfId="0" applyFont="1" applyFill="1" applyBorder="1" applyAlignment="1" applyProtection="1">
      <alignment horizontal="center" vertical="center" wrapText="1"/>
      <protection locked="0"/>
    </xf>
    <xf numFmtId="0" fontId="0" fillId="8" borderId="2" xfId="0" applyFill="1" applyBorder="1" applyAlignment="1">
      <alignment horizontal="center" vertical="center"/>
    </xf>
    <xf numFmtId="0" fontId="2"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5" fillId="4" borderId="2" xfId="0" applyFont="1" applyFill="1" applyBorder="1" applyAlignment="1">
      <alignment horizontal="center" vertical="center"/>
    </xf>
    <xf numFmtId="0" fontId="6" fillId="8" borderId="2" xfId="0" applyFont="1" applyFill="1" applyBorder="1" applyAlignment="1">
      <alignment vertical="center"/>
    </xf>
    <xf numFmtId="0" fontId="0" fillId="9" borderId="2" xfId="0" applyFill="1" applyBorder="1" applyAlignment="1">
      <alignment vertical="center"/>
    </xf>
    <xf numFmtId="0" fontId="0" fillId="8" borderId="2" xfId="0" applyFill="1" applyBorder="1" applyAlignment="1">
      <alignment vertical="center"/>
    </xf>
    <xf numFmtId="164" fontId="0" fillId="0" borderId="2" xfId="2" applyFont="1" applyBorder="1" applyAlignment="1" applyProtection="1">
      <alignment horizontal="center" vertical="center"/>
    </xf>
    <xf numFmtId="0" fontId="7" fillId="7" borderId="2" xfId="0" applyFont="1" applyFill="1" applyBorder="1" applyAlignment="1">
      <alignment horizontal="center"/>
    </xf>
    <xf numFmtId="0" fontId="0" fillId="8" borderId="3" xfId="0" applyFill="1" applyBorder="1" applyAlignment="1">
      <alignment horizontal="center" vertical="center"/>
    </xf>
    <xf numFmtId="1" fontId="8" fillId="10" borderId="3" xfId="0" applyNumberFormat="1" applyFont="1" applyFill="1" applyBorder="1" applyAlignment="1">
      <alignment vertical="center"/>
    </xf>
    <xf numFmtId="0" fontId="6" fillId="8" borderId="3" xfId="0" applyFont="1" applyFill="1" applyBorder="1" applyAlignment="1">
      <alignment vertical="center"/>
    </xf>
    <xf numFmtId="0" fontId="0" fillId="9" borderId="3" xfId="0" applyFill="1" applyBorder="1" applyAlignment="1">
      <alignment vertical="center"/>
    </xf>
    <xf numFmtId="0" fontId="0" fillId="8" borderId="3" xfId="0" applyFill="1" applyBorder="1" applyAlignment="1">
      <alignment vertical="center"/>
    </xf>
    <xf numFmtId="0" fontId="1" fillId="0" borderId="0" xfId="0" applyFont="1"/>
    <xf numFmtId="0" fontId="0" fillId="0" borderId="3" xfId="0" applyBorder="1" applyAlignment="1">
      <alignment horizontal="center" vertical="center"/>
    </xf>
    <xf numFmtId="164" fontId="0" fillId="0" borderId="3" xfId="2" applyFont="1" applyBorder="1" applyAlignment="1" applyProtection="1">
      <alignment horizontal="center" vertical="center"/>
    </xf>
    <xf numFmtId="0" fontId="1" fillId="0" borderId="2" xfId="0" applyFont="1" applyBorder="1" applyAlignment="1">
      <alignment horizontal="center"/>
    </xf>
    <xf numFmtId="0" fontId="1" fillId="0" borderId="2" xfId="0" applyFont="1" applyBorder="1"/>
    <xf numFmtId="0" fontId="10" fillId="6" borderId="0" xfId="0" applyFont="1" applyFill="1" applyAlignment="1" applyProtection="1">
      <alignment horizontal="center" vertical="center"/>
      <protection locked="0"/>
    </xf>
    <xf numFmtId="0" fontId="10" fillId="6" borderId="0" xfId="0" applyFont="1" applyFill="1" applyAlignment="1" applyProtection="1">
      <alignment horizontal="center" vertical="center" wrapText="1"/>
      <protection locked="0"/>
    </xf>
    <xf numFmtId="10" fontId="10" fillId="6" borderId="0" xfId="1" applyNumberFormat="1" applyFont="1" applyFill="1" applyAlignment="1" applyProtection="1">
      <alignment horizontal="center" vertical="center" wrapText="1"/>
      <protection locked="0"/>
    </xf>
    <xf numFmtId="14" fontId="10" fillId="6" borderId="0" xfId="0" applyNumberFormat="1" applyFont="1" applyFill="1" applyAlignment="1" applyProtection="1">
      <alignment horizontal="center" vertical="center" wrapText="1"/>
      <protection locked="0"/>
    </xf>
    <xf numFmtId="0" fontId="10" fillId="6" borderId="1" xfId="0" applyFont="1" applyFill="1" applyBorder="1" applyAlignment="1" applyProtection="1">
      <alignment horizontal="center" vertical="center" wrapText="1"/>
      <protection locked="0"/>
    </xf>
    <xf numFmtId="0" fontId="10" fillId="13" borderId="1"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1" fillId="2" borderId="2" xfId="0" applyFont="1" applyFill="1" applyBorder="1" applyAlignment="1" applyProtection="1">
      <alignment horizontal="center" vertical="center" wrapText="1"/>
      <protection locked="0"/>
    </xf>
    <xf numFmtId="0" fontId="12" fillId="4" borderId="2" xfId="0" applyFont="1" applyFill="1" applyBorder="1" applyAlignment="1" applyProtection="1">
      <alignment horizontal="center" vertical="center" wrapText="1"/>
      <protection locked="0"/>
    </xf>
    <xf numFmtId="10" fontId="12" fillId="4" borderId="2" xfId="1" applyNumberFormat="1" applyFont="1" applyFill="1" applyBorder="1" applyAlignment="1" applyProtection="1">
      <alignment horizontal="center" vertical="center" wrapText="1"/>
      <protection locked="0"/>
    </xf>
    <xf numFmtId="14" fontId="12" fillId="4" borderId="2" xfId="0"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horizontal="center" vertical="center"/>
      <protection locked="0"/>
    </xf>
    <xf numFmtId="0" fontId="10" fillId="11" borderId="1" xfId="0" applyFont="1" applyFill="1" applyBorder="1" applyAlignment="1" applyProtection="1">
      <alignment horizontal="center" vertical="center"/>
      <protection locked="0"/>
    </xf>
    <xf numFmtId="0" fontId="10" fillId="13" borderId="1" xfId="0" applyFont="1" applyFill="1" applyBorder="1" applyAlignment="1" applyProtection="1">
      <alignment horizontal="center" vertical="center" wrapText="1"/>
      <protection locked="0"/>
    </xf>
    <xf numFmtId="14" fontId="10" fillId="6" borderId="2" xfId="0" applyNumberFormat="1" applyFont="1" applyFill="1" applyBorder="1" applyAlignment="1" applyProtection="1">
      <alignment horizontal="center" vertical="center" wrapText="1"/>
      <protection locked="0"/>
    </xf>
    <xf numFmtId="0" fontId="10" fillId="5" borderId="1" xfId="0" applyFont="1" applyFill="1" applyBorder="1" applyAlignment="1" applyProtection="1">
      <alignment horizontal="center" vertical="center"/>
      <protection locked="0"/>
    </xf>
    <xf numFmtId="10" fontId="10" fillId="0" borderId="1" xfId="1" applyNumberFormat="1" applyFont="1" applyBorder="1" applyAlignment="1" applyProtection="1">
      <alignment horizontal="center" vertical="center" wrapText="1"/>
      <protection locked="0"/>
    </xf>
    <xf numFmtId="10" fontId="10" fillId="6" borderId="1" xfId="1" applyNumberFormat="1" applyFont="1" applyFill="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14" fontId="10" fillId="0" borderId="1" xfId="0" applyNumberFormat="1" applyFont="1" applyBorder="1" applyAlignment="1" applyProtection="1">
      <alignment horizontal="center" vertical="center" wrapText="1"/>
      <protection locked="0"/>
    </xf>
    <xf numFmtId="10" fontId="10" fillId="0" borderId="1" xfId="1" applyNumberFormat="1" applyFont="1" applyBorder="1" applyAlignment="1" applyProtection="1">
      <alignment horizontal="center" vertical="center" wrapText="1"/>
    </xf>
    <xf numFmtId="14" fontId="10" fillId="6" borderId="1" xfId="0" applyNumberFormat="1" applyFont="1" applyFill="1" applyBorder="1" applyAlignment="1" applyProtection="1">
      <alignment horizontal="center" vertical="center" wrapText="1"/>
      <protection locked="0"/>
    </xf>
    <xf numFmtId="164" fontId="10" fillId="6" borderId="1" xfId="2" applyFont="1" applyFill="1" applyBorder="1" applyAlignment="1" applyProtection="1">
      <alignment horizontal="center" vertical="center" wrapText="1"/>
      <protection locked="0"/>
    </xf>
    <xf numFmtId="10" fontId="10" fillId="0" borderId="1" xfId="1" applyNumberFormat="1" applyFont="1" applyFill="1" applyBorder="1" applyAlignment="1" applyProtection="1">
      <alignment horizontal="center" vertical="center" wrapText="1"/>
      <protection locked="0"/>
    </xf>
    <xf numFmtId="164" fontId="10" fillId="0" borderId="1" xfId="2" applyFont="1" applyBorder="1" applyAlignment="1" applyProtection="1">
      <alignment horizontal="center" vertical="center" wrapText="1"/>
      <protection locked="0"/>
    </xf>
    <xf numFmtId="0" fontId="10" fillId="11" borderId="1" xfId="0" applyFont="1" applyFill="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14" fontId="10" fillId="0" borderId="2" xfId="0" applyNumberFormat="1" applyFont="1" applyBorder="1" applyAlignment="1" applyProtection="1">
      <alignment horizontal="center" vertical="center" wrapText="1"/>
      <protection locked="0"/>
    </xf>
    <xf numFmtId="0" fontId="10" fillId="0" borderId="2" xfId="0" applyFont="1" applyBorder="1" applyAlignment="1" applyProtection="1">
      <alignment horizontal="center" vertical="center"/>
      <protection locked="0"/>
    </xf>
    <xf numFmtId="0" fontId="10" fillId="0" borderId="2" xfId="0" applyFont="1" applyBorder="1" applyAlignment="1" applyProtection="1">
      <alignment horizontal="center" vertical="center" wrapText="1"/>
      <protection locked="0"/>
    </xf>
    <xf numFmtId="10" fontId="10" fillId="0" borderId="2" xfId="1" applyNumberFormat="1" applyFont="1" applyFill="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14" fontId="10" fillId="0" borderId="2" xfId="1" applyNumberFormat="1" applyFont="1" applyFill="1" applyBorder="1" applyAlignment="1" applyProtection="1">
      <alignment horizontal="center" vertical="center" wrapText="1"/>
      <protection locked="0"/>
    </xf>
    <xf numFmtId="0" fontId="15" fillId="0" borderId="2" xfId="0" applyFont="1" applyBorder="1" applyAlignment="1">
      <alignment horizontal="center" vertical="center" wrapText="1"/>
    </xf>
    <xf numFmtId="165" fontId="10" fillId="0" borderId="2" xfId="1" applyNumberFormat="1" applyFont="1" applyFill="1" applyBorder="1" applyAlignment="1" applyProtection="1">
      <alignment horizontal="center" vertical="center" wrapText="1"/>
      <protection locked="0"/>
    </xf>
    <xf numFmtId="0" fontId="16" fillId="0" borderId="2" xfId="0" applyFont="1" applyBorder="1" applyAlignment="1">
      <alignment horizontal="center" vertical="center"/>
    </xf>
    <xf numFmtId="9" fontId="15" fillId="0" borderId="2" xfId="0" applyNumberFormat="1" applyFont="1" applyBorder="1" applyAlignment="1" applyProtection="1">
      <alignment horizontal="center" vertical="center" wrapText="1"/>
      <protection locked="0"/>
    </xf>
    <xf numFmtId="0" fontId="10"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horizontal="center" vertical="center" wrapText="1"/>
      <protection locked="0"/>
    </xf>
    <xf numFmtId="0" fontId="15" fillId="6" borderId="2" xfId="0" applyFont="1" applyFill="1" applyBorder="1" applyAlignment="1">
      <alignment horizontal="center" vertical="center" wrapText="1"/>
    </xf>
    <xf numFmtId="0" fontId="15" fillId="6" borderId="2" xfId="0" applyFont="1" applyFill="1" applyBorder="1" applyAlignment="1" applyProtection="1">
      <alignment horizontal="center" vertical="center" wrapText="1"/>
      <protection locked="0"/>
    </xf>
    <xf numFmtId="9" fontId="15" fillId="6" borderId="2" xfId="0" applyNumberFormat="1" applyFont="1" applyFill="1" applyBorder="1" applyAlignment="1">
      <alignment horizontal="center" vertical="center" wrapText="1"/>
    </xf>
    <xf numFmtId="9" fontId="15" fillId="6" borderId="2" xfId="0" applyNumberFormat="1" applyFont="1" applyFill="1" applyBorder="1" applyAlignment="1" applyProtection="1">
      <alignment horizontal="center" vertical="center" wrapText="1"/>
      <protection locked="0"/>
    </xf>
    <xf numFmtId="165" fontId="10" fillId="6" borderId="2" xfId="1" applyNumberFormat="1" applyFont="1" applyFill="1" applyBorder="1" applyAlignment="1" applyProtection="1">
      <alignment horizontal="center" vertical="center" wrapText="1"/>
      <protection locked="0"/>
    </xf>
    <xf numFmtId="9" fontId="10" fillId="0" borderId="2" xfId="1" applyFont="1" applyFill="1" applyBorder="1" applyAlignment="1" applyProtection="1">
      <alignment horizontal="center" vertical="center" wrapText="1"/>
      <protection locked="0"/>
    </xf>
    <xf numFmtId="9" fontId="10" fillId="6" borderId="2" xfId="1" applyFont="1" applyFill="1" applyBorder="1" applyAlignment="1" applyProtection="1">
      <alignment horizontal="center" vertical="center" wrapText="1"/>
      <protection locked="0"/>
    </xf>
    <xf numFmtId="9" fontId="10" fillId="0" borderId="2" xfId="0" applyNumberFormat="1" applyFont="1" applyBorder="1" applyAlignment="1" applyProtection="1">
      <alignment horizontal="center" vertical="center" wrapText="1"/>
      <protection locked="0"/>
    </xf>
    <xf numFmtId="165" fontId="10" fillId="0" borderId="2" xfId="1" applyNumberFormat="1" applyFont="1" applyFill="1" applyBorder="1" applyAlignment="1" applyProtection="1">
      <alignment horizontal="center" vertical="center" wrapText="1"/>
    </xf>
    <xf numFmtId="0" fontId="12" fillId="4" borderId="2" xfId="0" applyFont="1" applyFill="1" applyBorder="1" applyAlignment="1" applyProtection="1">
      <alignment horizontal="center" vertical="top" wrapText="1"/>
      <protection locked="0"/>
    </xf>
    <xf numFmtId="0" fontId="10" fillId="6" borderId="0" xfId="0" applyFont="1" applyFill="1" applyAlignment="1" applyProtection="1">
      <alignment horizontal="left" vertical="top" wrapText="1"/>
      <protection locked="0"/>
    </xf>
    <xf numFmtId="0" fontId="10" fillId="0" borderId="2" xfId="0" applyFont="1" applyBorder="1" applyAlignment="1" applyProtection="1">
      <alignment horizontal="left" vertical="top" wrapText="1"/>
      <protection locked="0"/>
    </xf>
    <xf numFmtId="0" fontId="10" fillId="6" borderId="2" xfId="0" applyFont="1" applyFill="1" applyBorder="1" applyAlignment="1">
      <alignment horizontal="left" vertical="top" wrapText="1"/>
    </xf>
    <xf numFmtId="0" fontId="15" fillId="0" borderId="2" xfId="0" applyFont="1" applyBorder="1" applyAlignment="1">
      <alignment horizontal="left" vertical="top" wrapText="1"/>
    </xf>
    <xf numFmtId="0" fontId="15" fillId="0" borderId="2" xfId="0" applyFont="1" applyBorder="1" applyAlignment="1">
      <alignment horizontal="left" vertical="top"/>
    </xf>
    <xf numFmtId="0" fontId="15" fillId="0" borderId="2" xfId="0" applyFont="1" applyBorder="1" applyAlignment="1" applyProtection="1">
      <alignment horizontal="left" vertical="top"/>
      <protection locked="0"/>
    </xf>
    <xf numFmtId="0" fontId="15" fillId="0" borderId="2" xfId="0" applyFont="1" applyBorder="1" applyAlignment="1" applyProtection="1">
      <alignment horizontal="left" vertical="top" wrapText="1"/>
      <protection locked="0"/>
    </xf>
    <xf numFmtId="0" fontId="10" fillId="6" borderId="2" xfId="0" applyFont="1" applyFill="1" applyBorder="1" applyAlignment="1" applyProtection="1">
      <alignment horizontal="left" vertical="top" wrapText="1"/>
      <protection locked="0"/>
    </xf>
    <xf numFmtId="0" fontId="15" fillId="6" borderId="2" xfId="0" applyFont="1" applyFill="1" applyBorder="1" applyAlignment="1">
      <alignment horizontal="left" vertical="top" wrapText="1"/>
    </xf>
    <xf numFmtId="0" fontId="15" fillId="6" borderId="2" xfId="0" applyFont="1" applyFill="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10" fontId="10" fillId="6" borderId="1" xfId="1" applyNumberFormat="1" applyFont="1" applyFill="1" applyBorder="1" applyAlignment="1" applyProtection="1">
      <alignment horizontal="left" vertical="top" wrapText="1"/>
      <protection locked="0"/>
    </xf>
    <xf numFmtId="10" fontId="10" fillId="0" borderId="1" xfId="1" applyNumberFormat="1" applyFont="1" applyBorder="1" applyAlignment="1" applyProtection="1">
      <alignment horizontal="left" vertical="top" wrapText="1"/>
      <protection locked="0"/>
    </xf>
    <xf numFmtId="0" fontId="10" fillId="6" borderId="1" xfId="0" applyFont="1" applyFill="1" applyBorder="1" applyAlignment="1" applyProtection="1">
      <alignment horizontal="left" vertical="top"/>
      <protection locked="0"/>
    </xf>
    <xf numFmtId="0" fontId="11" fillId="2" borderId="2" xfId="0" applyFont="1" applyFill="1" applyBorder="1" applyAlignment="1" applyProtection="1">
      <alignment horizontal="left" vertical="center" wrapText="1"/>
      <protection locked="0"/>
    </xf>
    <xf numFmtId="0" fontId="10" fillId="6" borderId="1" xfId="0" applyFont="1" applyFill="1" applyBorder="1" applyAlignment="1" applyProtection="1">
      <alignment horizontal="left" vertical="top" wrapText="1"/>
      <protection locked="0"/>
    </xf>
    <xf numFmtId="0" fontId="10" fillId="0" borderId="2" xfId="0" applyFont="1" applyBorder="1" applyAlignment="1" applyProtection="1">
      <alignment horizontal="center" vertical="top" wrapText="1"/>
      <protection locked="0"/>
    </xf>
    <xf numFmtId="1" fontId="8" fillId="10" borderId="3" xfId="0" applyNumberFormat="1" applyFont="1" applyFill="1" applyBorder="1" applyAlignment="1">
      <alignment horizontal="center" vertical="center"/>
    </xf>
    <xf numFmtId="1" fontId="8" fillId="10" borderId="4" xfId="0" applyNumberFormat="1" applyFont="1" applyFill="1" applyBorder="1" applyAlignment="1">
      <alignment horizontal="center" vertical="center"/>
    </xf>
    <xf numFmtId="1" fontId="8" fillId="10" borderId="5" xfId="0" applyNumberFormat="1" applyFont="1" applyFill="1" applyBorder="1" applyAlignment="1">
      <alignment horizontal="center" vertical="center"/>
    </xf>
    <xf numFmtId="0" fontId="6" fillId="8" borderId="3" xfId="0" applyFont="1" applyFill="1" applyBorder="1" applyAlignment="1">
      <alignment horizontal="center" vertical="center"/>
    </xf>
    <xf numFmtId="0" fontId="6" fillId="8" borderId="4" xfId="0" applyFont="1" applyFill="1" applyBorder="1" applyAlignment="1">
      <alignment horizontal="center" vertical="center"/>
    </xf>
    <xf numFmtId="0" fontId="6" fillId="8" borderId="5" xfId="0" applyFont="1" applyFill="1" applyBorder="1" applyAlignment="1">
      <alignment horizontal="center" vertical="center"/>
    </xf>
    <xf numFmtId="0" fontId="0" fillId="9" borderId="3" xfId="0" applyFill="1" applyBorder="1" applyAlignment="1">
      <alignment horizontal="center" vertical="center"/>
    </xf>
    <xf numFmtId="0" fontId="0" fillId="9" borderId="4" xfId="0" applyFill="1" applyBorder="1" applyAlignment="1">
      <alignment horizontal="center" vertical="center"/>
    </xf>
    <xf numFmtId="0" fontId="0" fillId="9" borderId="5" xfId="0" applyFill="1" applyBorder="1" applyAlignment="1">
      <alignment horizontal="center" vertical="center"/>
    </xf>
    <xf numFmtId="0" fontId="0" fillId="8" borderId="3" xfId="0" applyFill="1" applyBorder="1" applyAlignment="1">
      <alignment horizontal="center" vertical="center"/>
    </xf>
    <xf numFmtId="0" fontId="0" fillId="8" borderId="4" xfId="0" applyFill="1" applyBorder="1" applyAlignment="1">
      <alignment horizontal="center" vertical="center"/>
    </xf>
    <xf numFmtId="0" fontId="0" fillId="8" borderId="5" xfId="0" applyFill="1" applyBorder="1" applyAlignment="1">
      <alignment horizontal="center" vertical="center"/>
    </xf>
    <xf numFmtId="165" fontId="10" fillId="0" borderId="2" xfId="1" applyNumberFormat="1" applyFont="1" applyFill="1" applyBorder="1" applyAlignment="1" applyProtection="1">
      <alignment horizontal="center" vertical="center" wrapText="1"/>
    </xf>
    <xf numFmtId="0" fontId="10" fillId="0" borderId="2" xfId="0" applyFont="1" applyBorder="1" applyAlignment="1" applyProtection="1">
      <alignment horizontal="left" vertical="top" wrapText="1"/>
      <protection locked="0"/>
    </xf>
    <xf numFmtId="14" fontId="10" fillId="0" borderId="2" xfId="0" applyNumberFormat="1"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165" fontId="10" fillId="6" borderId="2" xfId="1" applyNumberFormat="1" applyFont="1" applyFill="1" applyBorder="1" applyAlignment="1" applyProtection="1">
      <alignment horizontal="center" vertical="center" wrapText="1"/>
    </xf>
    <xf numFmtId="0" fontId="10" fillId="6" borderId="2" xfId="0" applyFont="1" applyFill="1" applyBorder="1" applyAlignment="1" applyProtection="1">
      <alignment horizontal="left" vertical="top" wrapText="1"/>
      <protection locked="0"/>
    </xf>
    <xf numFmtId="10" fontId="10" fillId="0" borderId="2" xfId="1" applyNumberFormat="1" applyFont="1" applyFill="1" applyBorder="1" applyAlignment="1" applyProtection="1">
      <alignment horizontal="center" vertical="center" wrapText="1"/>
      <protection locked="0"/>
    </xf>
    <xf numFmtId="14" fontId="10" fillId="6" borderId="2"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165" fontId="10" fillId="6" borderId="3" xfId="1" applyNumberFormat="1" applyFont="1" applyFill="1" applyBorder="1" applyAlignment="1" applyProtection="1">
      <alignment horizontal="center" vertical="center" wrapText="1"/>
    </xf>
    <xf numFmtId="165" fontId="10" fillId="6" borderId="4" xfId="1" applyNumberFormat="1" applyFont="1" applyFill="1" applyBorder="1" applyAlignment="1" applyProtection="1">
      <alignment horizontal="center" vertical="center" wrapText="1"/>
    </xf>
    <xf numFmtId="165" fontId="10" fillId="6" borderId="5" xfId="1" applyNumberFormat="1" applyFont="1" applyFill="1" applyBorder="1" applyAlignment="1" applyProtection="1">
      <alignment horizontal="center" vertical="center" wrapText="1"/>
    </xf>
    <xf numFmtId="10" fontId="10" fillId="6" borderId="2" xfId="1" applyNumberFormat="1" applyFont="1" applyFill="1" applyBorder="1" applyAlignment="1" applyProtection="1">
      <alignment horizontal="center" vertical="center" wrapText="1"/>
      <protection locked="0"/>
    </xf>
    <xf numFmtId="10" fontId="16" fillId="6" borderId="2" xfId="1" applyNumberFormat="1" applyFont="1" applyFill="1" applyBorder="1" applyAlignment="1" applyProtection="1">
      <alignment horizontal="center" vertical="center" wrapText="1"/>
      <protection locked="0"/>
    </xf>
    <xf numFmtId="9" fontId="15" fillId="6" borderId="3" xfId="0" applyNumberFormat="1" applyFont="1" applyFill="1" applyBorder="1" applyAlignment="1">
      <alignment horizontal="center" vertical="center" wrapText="1"/>
    </xf>
    <xf numFmtId="9" fontId="15" fillId="6" borderId="4" xfId="0" applyNumberFormat="1" applyFont="1" applyFill="1" applyBorder="1" applyAlignment="1">
      <alignment horizontal="center" vertical="center" wrapText="1"/>
    </xf>
    <xf numFmtId="9" fontId="15" fillId="6" borderId="5" xfId="0" applyNumberFormat="1" applyFont="1" applyFill="1" applyBorder="1" applyAlignment="1">
      <alignment horizontal="center" vertical="center" wrapText="1"/>
    </xf>
    <xf numFmtId="14" fontId="10" fillId="6" borderId="3" xfId="0" applyNumberFormat="1" applyFont="1" applyFill="1" applyBorder="1" applyAlignment="1" applyProtection="1">
      <alignment horizontal="center" vertical="center" wrapText="1"/>
      <protection locked="0"/>
    </xf>
    <xf numFmtId="14" fontId="10" fillId="6" borderId="4" xfId="0" applyNumberFormat="1" applyFont="1" applyFill="1" applyBorder="1" applyAlignment="1" applyProtection="1">
      <alignment horizontal="center" vertical="center" wrapText="1"/>
      <protection locked="0"/>
    </xf>
    <xf numFmtId="14" fontId="10" fillId="6" borderId="5"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protection locked="0"/>
    </xf>
    <xf numFmtId="0" fontId="15" fillId="0" borderId="2" xfId="0" applyFont="1" applyBorder="1" applyAlignment="1" applyProtection="1">
      <alignment horizontal="left" vertical="top" wrapText="1"/>
      <protection locked="0"/>
    </xf>
    <xf numFmtId="0" fontId="10" fillId="0" borderId="2" xfId="0" applyFont="1" applyBorder="1" applyAlignment="1" applyProtection="1">
      <alignment horizontal="center" vertical="center"/>
      <protection locked="0"/>
    </xf>
    <xf numFmtId="10" fontId="10" fillId="6" borderId="2" xfId="1" applyNumberFormat="1" applyFont="1" applyFill="1" applyBorder="1" applyAlignment="1" applyProtection="1">
      <alignment horizontal="left" vertical="top" wrapText="1"/>
      <protection locked="0"/>
    </xf>
    <xf numFmtId="9" fontId="15" fillId="6" borderId="2" xfId="0" applyNumberFormat="1" applyFont="1" applyFill="1" applyBorder="1" applyAlignment="1">
      <alignment horizontal="center" vertical="center" wrapText="1"/>
    </xf>
    <xf numFmtId="10" fontId="10" fillId="0" borderId="2" xfId="1" applyNumberFormat="1" applyFont="1" applyFill="1" applyBorder="1" applyAlignment="1" applyProtection="1">
      <alignment horizontal="left" vertical="top" wrapText="1"/>
      <protection locked="0"/>
    </xf>
    <xf numFmtId="10" fontId="10" fillId="0" borderId="3" xfId="1" applyNumberFormat="1" applyFont="1" applyFill="1" applyBorder="1" applyAlignment="1" applyProtection="1">
      <alignment horizontal="left" vertical="top" wrapText="1"/>
      <protection locked="0"/>
    </xf>
    <xf numFmtId="10" fontId="10" fillId="0" borderId="4" xfId="1" applyNumberFormat="1" applyFont="1" applyFill="1" applyBorder="1" applyAlignment="1" applyProtection="1">
      <alignment horizontal="left" vertical="top" wrapText="1"/>
      <protection locked="0"/>
    </xf>
    <xf numFmtId="10" fontId="10" fillId="0" borderId="5" xfId="1" applyNumberFormat="1" applyFont="1" applyFill="1" applyBorder="1" applyAlignment="1" applyProtection="1">
      <alignment horizontal="left" vertical="top" wrapText="1"/>
      <protection locked="0"/>
    </xf>
    <xf numFmtId="9" fontId="15" fillId="0" borderId="2" xfId="0" applyNumberFormat="1" applyFont="1" applyBorder="1" applyAlignment="1">
      <alignment horizontal="center" vertical="center" wrapText="1"/>
    </xf>
    <xf numFmtId="0" fontId="15" fillId="0" borderId="2" xfId="0" applyFont="1" applyBorder="1" applyAlignment="1">
      <alignment horizontal="left" vertical="top" wrapText="1"/>
    </xf>
    <xf numFmtId="0" fontId="10" fillId="6" borderId="3" xfId="0" applyFont="1" applyFill="1" applyBorder="1" applyAlignment="1" applyProtection="1">
      <alignment horizontal="center" vertical="center"/>
      <protection locked="0"/>
    </xf>
    <xf numFmtId="0" fontId="10" fillId="6" borderId="4" xfId="0" applyFont="1" applyFill="1" applyBorder="1" applyAlignment="1" applyProtection="1">
      <alignment horizontal="center" vertical="center"/>
      <protection locked="0"/>
    </xf>
    <xf numFmtId="0" fontId="10" fillId="6" borderId="5" xfId="0" applyFont="1" applyFill="1" applyBorder="1" applyAlignment="1" applyProtection="1">
      <alignment horizontal="center" vertical="center"/>
      <protection locked="0"/>
    </xf>
    <xf numFmtId="0" fontId="11" fillId="2" borderId="2" xfId="0" applyFont="1" applyFill="1" applyBorder="1" applyAlignment="1" applyProtection="1">
      <alignment horizontal="center" vertical="center" wrapText="1"/>
      <protection locked="0"/>
    </xf>
    <xf numFmtId="0" fontId="11" fillId="4" borderId="2" xfId="0" applyFont="1" applyFill="1" applyBorder="1" applyAlignment="1" applyProtection="1">
      <alignment horizontal="center" vertical="center" wrapText="1"/>
      <protection locked="0"/>
    </xf>
    <xf numFmtId="0" fontId="10" fillId="13" borderId="2" xfId="0" applyFont="1" applyFill="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10" fontId="10" fillId="6" borderId="3" xfId="1" applyNumberFormat="1" applyFont="1" applyFill="1" applyBorder="1" applyAlignment="1" applyProtection="1">
      <alignment horizontal="center" vertical="center" wrapText="1"/>
      <protection locked="0"/>
    </xf>
    <xf numFmtId="10" fontId="10" fillId="6" borderId="4" xfId="1" applyNumberFormat="1" applyFont="1" applyFill="1" applyBorder="1" applyAlignment="1" applyProtection="1">
      <alignment horizontal="center" vertical="center" wrapText="1"/>
      <protection locked="0"/>
    </xf>
    <xf numFmtId="10" fontId="10" fillId="6" borderId="5" xfId="1" applyNumberFormat="1" applyFont="1" applyFill="1" applyBorder="1" applyAlignment="1" applyProtection="1">
      <alignment horizontal="center" vertical="center" wrapText="1"/>
      <protection locked="0"/>
    </xf>
    <xf numFmtId="10" fontId="10" fillId="6" borderId="3" xfId="1" applyNumberFormat="1" applyFont="1" applyFill="1" applyBorder="1" applyAlignment="1" applyProtection="1">
      <alignment horizontal="left" vertical="top" wrapText="1"/>
      <protection locked="0"/>
    </xf>
    <xf numFmtId="10" fontId="10" fillId="6" borderId="4" xfId="1" applyNumberFormat="1" applyFont="1" applyFill="1" applyBorder="1" applyAlignment="1" applyProtection="1">
      <alignment horizontal="left" vertical="top" wrapText="1"/>
      <protection locked="0"/>
    </xf>
    <xf numFmtId="10" fontId="10" fillId="6" borderId="5" xfId="1" applyNumberFormat="1" applyFont="1" applyFill="1" applyBorder="1" applyAlignment="1" applyProtection="1">
      <alignment horizontal="left" vertical="top" wrapText="1"/>
      <protection locked="0"/>
    </xf>
    <xf numFmtId="0" fontId="15" fillId="6" borderId="3" xfId="0" applyFont="1" applyFill="1" applyBorder="1" applyAlignment="1" applyProtection="1">
      <alignment horizontal="left" vertical="top" wrapText="1"/>
      <protection locked="0"/>
    </xf>
    <xf numFmtId="0" fontId="15" fillId="6" borderId="4" xfId="0" applyFont="1" applyFill="1" applyBorder="1" applyAlignment="1" applyProtection="1">
      <alignment horizontal="left" vertical="top" wrapText="1"/>
      <protection locked="0"/>
    </xf>
    <xf numFmtId="0" fontId="15" fillId="6" borderId="5" xfId="0" applyFont="1" applyFill="1" applyBorder="1" applyAlignment="1" applyProtection="1">
      <alignment horizontal="left" vertical="top" wrapText="1"/>
      <protection locked="0"/>
    </xf>
    <xf numFmtId="9" fontId="15" fillId="0" borderId="2" xfId="1" applyFont="1" applyFill="1" applyBorder="1" applyAlignment="1" applyProtection="1">
      <alignment horizontal="center" vertical="center" wrapText="1"/>
      <protection locked="0"/>
    </xf>
    <xf numFmtId="0" fontId="10" fillId="6" borderId="3" xfId="0" applyFont="1" applyFill="1" applyBorder="1" applyAlignment="1" applyProtection="1">
      <alignment horizontal="center" vertical="center" wrapText="1"/>
      <protection locked="0"/>
    </xf>
    <xf numFmtId="0" fontId="10" fillId="6" borderId="4" xfId="0" applyFont="1" applyFill="1" applyBorder="1" applyAlignment="1" applyProtection="1">
      <alignment horizontal="center" vertical="center" wrapText="1"/>
      <protection locked="0"/>
    </xf>
    <xf numFmtId="0" fontId="10" fillId="6" borderId="5" xfId="0" applyFont="1" applyFill="1" applyBorder="1" applyAlignment="1" applyProtection="1">
      <alignment horizontal="center" vertical="center" wrapText="1"/>
      <protection locked="0"/>
    </xf>
    <xf numFmtId="14" fontId="10" fillId="0" borderId="3" xfId="0" applyNumberFormat="1" applyFont="1" applyBorder="1" applyAlignment="1" applyProtection="1">
      <alignment horizontal="center" vertical="center" wrapText="1"/>
      <protection locked="0"/>
    </xf>
    <xf numFmtId="14" fontId="10" fillId="0" borderId="4" xfId="0" applyNumberFormat="1" applyFont="1" applyBorder="1" applyAlignment="1" applyProtection="1">
      <alignment horizontal="center" vertical="center" wrapText="1"/>
      <protection locked="0"/>
    </xf>
    <xf numFmtId="14" fontId="10" fillId="0" borderId="5" xfId="0" applyNumberFormat="1" applyFont="1" applyBorder="1" applyAlignment="1" applyProtection="1">
      <alignment horizontal="center" vertical="center" wrapText="1"/>
      <protection locked="0"/>
    </xf>
    <xf numFmtId="10" fontId="10" fillId="0" borderId="3" xfId="1" applyNumberFormat="1" applyFont="1" applyFill="1" applyBorder="1" applyAlignment="1" applyProtection="1">
      <alignment horizontal="center" vertical="center" wrapText="1"/>
      <protection locked="0"/>
    </xf>
    <xf numFmtId="10" fontId="10" fillId="0" borderId="4" xfId="1" applyNumberFormat="1" applyFont="1" applyFill="1" applyBorder="1" applyAlignment="1" applyProtection="1">
      <alignment horizontal="center" vertical="center" wrapText="1"/>
      <protection locked="0"/>
    </xf>
    <xf numFmtId="10" fontId="10" fillId="0" borderId="5" xfId="1" applyNumberFormat="1" applyFont="1" applyFill="1" applyBorder="1" applyAlignment="1" applyProtection="1">
      <alignment horizontal="center" vertical="center" wrapText="1"/>
      <protection locked="0"/>
    </xf>
    <xf numFmtId="0" fontId="16" fillId="6" borderId="2" xfId="0" applyFont="1" applyFill="1" applyBorder="1" applyAlignment="1" applyProtection="1">
      <alignment horizontal="center" vertical="center" wrapText="1"/>
      <protection locked="0"/>
    </xf>
    <xf numFmtId="0" fontId="15" fillId="6" borderId="2" xfId="0" applyFont="1" applyFill="1" applyBorder="1" applyAlignment="1" applyProtection="1">
      <alignment horizontal="left" vertical="top" wrapText="1"/>
      <protection locked="0"/>
    </xf>
  </cellXfs>
  <cellStyles count="4">
    <cellStyle name="Hyperlink" xfId="3" xr:uid="{00000000-000B-0000-0000-000008000000}"/>
    <cellStyle name="Moneda" xfId="2" builtinId="4"/>
    <cellStyle name="Normal" xfId="0" builtinId="0"/>
    <cellStyle name="Porcentaje" xfId="1" builtinId="5"/>
  </cellStyles>
  <dxfs count="0"/>
  <tableStyles count="0" defaultTableStyle="TableStyleMedium2" defaultPivotStyle="PivotStyleLight16"/>
  <colors>
    <mruColors>
      <color rgb="FF286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microsoft.com/office/2022/10/relationships/richValueRel" Target="richData/richValueRel.xml"/><Relationship Id="rId5" Type="http://schemas.openxmlformats.org/officeDocument/2006/relationships/externalLink" Target="externalLinks/externalLink1.xml"/><Relationship Id="rId15" Type="http://schemas.microsoft.com/office/2017/10/relationships/person" Target="persons/person.xml"/><Relationship Id="rId10" Type="http://schemas.openxmlformats.org/officeDocument/2006/relationships/sheetMetadata" Target="metadata.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documenttasks/documenttask1.xml><?xml version="1.0" encoding="utf-8"?>
<Tasks xmlns="http://schemas.microsoft.com/office/tasks/2019/documenttasks">
  <Task id="{2BE6CF54-E334-4398-8E5D-B81EE6EC3D25}">
    <Anchor>
      <Comment id="{17C2D6C2-D3E2-468A-A0CF-7FCB3D8DFECA}"/>
    </Anchor>
    <History>
      <Event time="2026-03-13T14:43:38.67" id="{BBB528CD-1CEF-4157-A027-D902C56741D3}">
        <Attribution userId="S::ruth.pabon@medicinalegal.gov.co::18661e1d-fc51-4bde-aaff-59533dd8b139" userName="Ruth Yolanda Pabon Lasso" userProvider="AD"/>
        <Anchor>
          <Comment id="{17C2D6C2-D3E2-468A-A0CF-7FCB3D8DFECA}"/>
        </Anchor>
        <Create/>
      </Event>
      <Event time="2026-03-13T14:43:38.67" id="{FC984FE9-310B-4AE8-BEB7-569CF49CC254}">
        <Attribution userId="S::ruth.pabon@medicinalegal.gov.co::18661e1d-fc51-4bde-aaff-59533dd8b139" userName="Ruth Yolanda Pabon Lasso" userProvider="AD"/>
        <Anchor>
          <Comment id="{17C2D6C2-D3E2-468A-A0CF-7FCB3D8DFECA}"/>
        </Anchor>
        <Assign userId="S::brand.moreno@medicinalegal.gov.co::7b6565c9-7877-45b7-b0ee-9b159490a7fa" userName="Brand Sebastian Moreno Garcia" userProvider="AD"/>
      </Event>
      <Event time="2026-03-13T14:43:38.67" id="{3EB266EE-D1FB-4E3E-A228-FCBE94445305}">
        <Attribution userId="S::ruth.pabon@medicinalegal.gov.co::18661e1d-fc51-4bde-aaff-59533dd8b139" userName="Ruth Yolanda Pabon Lasso" userProvider="AD"/>
        <Anchor>
          <Comment id="{17C2D6C2-D3E2-468A-A0CF-7FCB3D8DFECA}"/>
        </Anchor>
        <SetTitle title="@Brand Sebastian Moreno Garcia .Por solicitud del Subdirector de Investigación Científica se actualizo la actividad a desarrollar, tareas, evidencias y porcentaje trimestral, ya lo ajuste en este archivo en la carpeta del procesos de gestión de …"/>
      </Event>
    </History>
  </Task>
</Tasks>
</file>

<file path=xl/externalLinks/_rels/externalLink1.xml.rels><?xml version="1.0" encoding="UTF-8" standalone="yes"?>
<Relationships xmlns="http://schemas.openxmlformats.org/package/2006/relationships"><Relationship Id="rId1" Type="http://schemas.openxmlformats.org/officeDocument/2006/relationships/externalLinkPath" Target="https://medicinalegalgovco.sharepoint.com/sites/PLANEACINESTRATGICAINMLCF/POA%202026/Formulaci&#243;n/Planeaci&#243;n/MENUS%20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edicinalegalgovco.sharepoint.com/sites/PLANEACINESTRATGICAINMLCF/POA%202026/Formulaci&#243;n/Planeaci&#243;n/Matriz%20RASCI-V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S 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RASCI-V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Brand Sebastian Moreno Garcia" id="{7DE8ADD1-A791-4C2A-B8B2-138B643BBC98}" userId="brand.moreno@medicinalegal.gov.co" providerId="PeoplePicker"/>
  <person displayName="Ruth Yolanda Pabon Lasso" id="{6846A36A-7E9A-4854-BCC6-6C0EF70BC55B}" userId="S::ruth.pabon@medicinalegal.gov.co::18661e1d-fc51-4bde-aaff-59533dd8b139"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7030A0"/>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97" dT="2026-03-13T14:43:39.05" personId="{6846A36A-7E9A-4854-BCC6-6C0EF70BC55B}" id="{17C2D6C2-D3E2-468A-A0CF-7FCB3D8DFECA}">
    <text xml:space="preserve">@Brand Sebastian Moreno Garcia .Por solicitud del Subdirector de Investigación Científica se actualizo la actividad a desarrollar, tareas, evidencias y porcentaje trimestral, ya lo ajuste en este archivo en la carpeta del procesos de gestión de conocimiento conservar como trazabilidad los archivos versión 1 y 2, gracias. </text>
    <mentions>
      <mention mentionpersonId="{7DE8ADD1-A791-4C2A-B8B2-138B643BBC98}" mentionId="{17710041-5CBA-43D8-A189-D91FD4423AEB}" startIndex="0" length="30"/>
    </mentions>
  </threadedComment>
  <threadedComment ref="M131" dT="2026-01-29T13:12:51.75" personId="{6846A36A-7E9A-4854-BCC6-6C0EF70BC55B}" id="{68E29273-A97D-484C-8841-B0C8ABFA090E}">
    <text>Verificar con María Constanza internamente en el cronograma esta la fecha diferente.</text>
  </threadedComment>
  <threadedComment ref="M131" dT="2026-01-30T16:09:18.49" personId="{6846A36A-7E9A-4854-BCC6-6C0EF70BC55B}" id="{624DAE3F-18A7-4E30-81E1-16828F108D96}" parentId="{68E29273-A97D-484C-8841-B0C8ABFA090E}">
    <text>Se confirmo el 2025-01-30</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9/04/relationships/documenttask" Target="../documenttasks/documenttask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7CC5C-B662-4F00-A12A-9481CDDAECE1}">
  <dimension ref="A1:K151"/>
  <sheetViews>
    <sheetView topLeftCell="B1" workbookViewId="0">
      <selection activeCell="F45" sqref="F45"/>
    </sheetView>
  </sheetViews>
  <sheetFormatPr defaultColWidth="11.42578125" defaultRowHeight="15"/>
  <cols>
    <col min="1" max="1" width="18.28515625" bestFit="1" customWidth="1"/>
    <col min="2" max="2" width="45.28515625" customWidth="1"/>
    <col min="3" max="3" width="41.85546875" customWidth="1"/>
    <col min="4" max="4" width="32.7109375" customWidth="1"/>
    <col min="5" max="5" width="5.28515625" customWidth="1"/>
    <col min="6" max="6" width="61.140625" customWidth="1"/>
    <col min="7" max="7" width="29" customWidth="1"/>
    <col min="8" max="8" width="18.28515625" customWidth="1"/>
    <col min="9" max="9" width="59.42578125" customWidth="1"/>
    <col min="10" max="11" width="11.42578125" customWidth="1"/>
    <col min="12" max="12" width="1.85546875" customWidth="1"/>
  </cols>
  <sheetData>
    <row r="1" spans="1:11" ht="15.75">
      <c r="A1" s="14" t="s">
        <v>0</v>
      </c>
      <c r="B1" s="14" t="s">
        <v>1</v>
      </c>
      <c r="C1" s="14" t="s">
        <v>2</v>
      </c>
      <c r="D1" s="14" t="s">
        <v>3</v>
      </c>
      <c r="E1" s="14" t="s">
        <v>4</v>
      </c>
      <c r="F1" s="14" t="s">
        <v>5</v>
      </c>
      <c r="G1" s="14" t="s">
        <v>6</v>
      </c>
      <c r="H1" s="14" t="s">
        <v>0</v>
      </c>
      <c r="I1" s="14" t="s">
        <v>1</v>
      </c>
      <c r="J1" s="14" t="s">
        <v>2</v>
      </c>
      <c r="K1" s="14" t="s">
        <v>3</v>
      </c>
    </row>
    <row r="2" spans="1:11" ht="15.75">
      <c r="A2" s="92">
        <v>2018011000799</v>
      </c>
      <c r="B2" s="95" t="s">
        <v>7</v>
      </c>
      <c r="C2" s="98" t="s">
        <v>8</v>
      </c>
      <c r="D2" s="101" t="s">
        <v>9</v>
      </c>
      <c r="E2" s="6">
        <v>1</v>
      </c>
      <c r="F2" s="1" t="s">
        <v>10</v>
      </c>
      <c r="G2" s="13">
        <v>0</v>
      </c>
      <c r="H2" s="16">
        <v>2018011000799</v>
      </c>
      <c r="I2" s="17" t="s">
        <v>7</v>
      </c>
      <c r="J2" s="18" t="s">
        <v>8</v>
      </c>
      <c r="K2" s="19" t="s">
        <v>9</v>
      </c>
    </row>
    <row r="3" spans="1:11" ht="15.75">
      <c r="A3" s="93"/>
      <c r="B3" s="96"/>
      <c r="C3" s="99"/>
      <c r="D3" s="102"/>
      <c r="E3" s="6">
        <v>2</v>
      </c>
      <c r="F3" s="1" t="s">
        <v>11</v>
      </c>
      <c r="G3" s="13">
        <v>400000000</v>
      </c>
      <c r="H3" s="16">
        <v>2018011000799</v>
      </c>
      <c r="I3" s="17" t="s">
        <v>7</v>
      </c>
      <c r="J3" s="18" t="s">
        <v>8</v>
      </c>
      <c r="K3" s="19" t="s">
        <v>9</v>
      </c>
    </row>
    <row r="4" spans="1:11" ht="15.75">
      <c r="A4" s="93"/>
      <c r="B4" s="96"/>
      <c r="C4" s="99"/>
      <c r="D4" s="102"/>
      <c r="E4" s="6">
        <v>3</v>
      </c>
      <c r="F4" s="1" t="s">
        <v>12</v>
      </c>
      <c r="G4" s="13">
        <v>100000000</v>
      </c>
      <c r="H4" s="16">
        <v>2018011000799</v>
      </c>
      <c r="I4" s="17" t="s">
        <v>7</v>
      </c>
      <c r="J4" s="18" t="s">
        <v>8</v>
      </c>
      <c r="K4" s="19" t="s">
        <v>9</v>
      </c>
    </row>
    <row r="5" spans="1:11" ht="15.75">
      <c r="A5" s="93"/>
      <c r="B5" s="96"/>
      <c r="C5" s="99"/>
      <c r="D5" s="102"/>
      <c r="E5" s="6">
        <v>4</v>
      </c>
      <c r="F5" s="1" t="s">
        <v>13</v>
      </c>
      <c r="G5" s="13">
        <v>500000000</v>
      </c>
      <c r="H5" s="16">
        <v>2018011000799</v>
      </c>
      <c r="I5" s="17" t="s">
        <v>7</v>
      </c>
      <c r="J5" s="18" t="s">
        <v>8</v>
      </c>
      <c r="K5" s="19" t="s">
        <v>9</v>
      </c>
    </row>
    <row r="6" spans="1:11" ht="15.75">
      <c r="A6" s="93"/>
      <c r="B6" s="96"/>
      <c r="C6" s="99"/>
      <c r="D6" s="102"/>
      <c r="E6" s="6">
        <v>5</v>
      </c>
      <c r="F6" s="1" t="s">
        <v>14</v>
      </c>
      <c r="G6" s="13">
        <v>0</v>
      </c>
      <c r="H6" s="16">
        <v>2018011000799</v>
      </c>
      <c r="I6" s="17" t="s">
        <v>7</v>
      </c>
      <c r="J6" s="18" t="s">
        <v>8</v>
      </c>
      <c r="K6" s="19" t="s">
        <v>9</v>
      </c>
    </row>
    <row r="7" spans="1:11" ht="15.75">
      <c r="A7" s="93"/>
      <c r="B7" s="96"/>
      <c r="C7" s="99"/>
      <c r="D7" s="102"/>
      <c r="E7" s="6">
        <v>6</v>
      </c>
      <c r="F7" s="1" t="s">
        <v>15</v>
      </c>
      <c r="G7" s="13">
        <v>0</v>
      </c>
      <c r="H7" s="16">
        <v>2018011000799</v>
      </c>
      <c r="I7" s="17" t="s">
        <v>7</v>
      </c>
      <c r="J7" s="18" t="s">
        <v>8</v>
      </c>
      <c r="K7" s="19" t="s">
        <v>9</v>
      </c>
    </row>
    <row r="8" spans="1:11" ht="15.75">
      <c r="A8" s="93"/>
      <c r="B8" s="96"/>
      <c r="C8" s="99"/>
      <c r="D8" s="102"/>
      <c r="E8" s="6">
        <v>7</v>
      </c>
      <c r="F8" s="1" t="s">
        <v>16</v>
      </c>
      <c r="G8" s="13">
        <v>0</v>
      </c>
      <c r="H8" s="16">
        <v>2018011000799</v>
      </c>
      <c r="I8" s="17" t="s">
        <v>7</v>
      </c>
      <c r="J8" s="18" t="s">
        <v>8</v>
      </c>
      <c r="K8" s="19" t="s">
        <v>9</v>
      </c>
    </row>
    <row r="9" spans="1:11" ht="15.75">
      <c r="A9" s="94"/>
      <c r="B9" s="97"/>
      <c r="C9" s="100"/>
      <c r="D9" s="103"/>
      <c r="E9" s="6">
        <v>8</v>
      </c>
      <c r="F9" s="1" t="s">
        <v>17</v>
      </c>
      <c r="G9" s="13">
        <v>0</v>
      </c>
      <c r="H9" s="16">
        <v>2018011000799</v>
      </c>
      <c r="I9" s="17" t="s">
        <v>7</v>
      </c>
      <c r="J9" s="18" t="s">
        <v>8</v>
      </c>
      <c r="K9" s="19" t="s">
        <v>9</v>
      </c>
    </row>
    <row r="10" spans="1:11" ht="15.75">
      <c r="A10" s="92">
        <v>2018011000819</v>
      </c>
      <c r="B10" s="95" t="s">
        <v>18</v>
      </c>
      <c r="C10" s="98" t="s">
        <v>19</v>
      </c>
      <c r="D10" s="101" t="s">
        <v>20</v>
      </c>
      <c r="E10" s="6">
        <v>9</v>
      </c>
      <c r="F10" s="1" t="s">
        <v>21</v>
      </c>
      <c r="G10" s="13">
        <v>420800000</v>
      </c>
      <c r="H10" s="16">
        <v>2018011000819</v>
      </c>
      <c r="I10" s="17" t="s">
        <v>18</v>
      </c>
      <c r="J10" s="18" t="s">
        <v>19</v>
      </c>
      <c r="K10" s="19" t="s">
        <v>20</v>
      </c>
    </row>
    <row r="11" spans="1:11" ht="15" customHeight="1">
      <c r="A11" s="93"/>
      <c r="B11" s="96"/>
      <c r="C11" s="99"/>
      <c r="D11" s="102"/>
      <c r="E11" s="6">
        <v>10</v>
      </c>
      <c r="F11" s="1" t="s">
        <v>22</v>
      </c>
      <c r="G11" s="13">
        <v>863450000</v>
      </c>
      <c r="H11" s="16">
        <v>2018011000819</v>
      </c>
      <c r="I11" s="17" t="s">
        <v>18</v>
      </c>
      <c r="J11" s="18" t="s">
        <v>19</v>
      </c>
      <c r="K11" s="19" t="s">
        <v>20</v>
      </c>
    </row>
    <row r="12" spans="1:11" ht="15" customHeight="1">
      <c r="A12" s="93"/>
      <c r="B12" s="96"/>
      <c r="C12" s="99"/>
      <c r="D12" s="102"/>
      <c r="E12" s="6">
        <v>11</v>
      </c>
      <c r="F12" s="1" t="s">
        <v>23</v>
      </c>
      <c r="G12" s="13">
        <v>0</v>
      </c>
      <c r="H12" s="16">
        <v>2018011000819</v>
      </c>
      <c r="I12" s="17" t="s">
        <v>18</v>
      </c>
      <c r="J12" s="18" t="s">
        <v>19</v>
      </c>
      <c r="K12" s="19" t="s">
        <v>20</v>
      </c>
    </row>
    <row r="13" spans="1:11" ht="15" customHeight="1">
      <c r="A13" s="93"/>
      <c r="B13" s="96"/>
      <c r="C13" s="99"/>
      <c r="D13" s="102"/>
      <c r="E13" s="6">
        <v>12</v>
      </c>
      <c r="F13" s="1" t="s">
        <v>24</v>
      </c>
      <c r="G13" s="13">
        <v>0</v>
      </c>
      <c r="H13" s="16">
        <v>2018011000819</v>
      </c>
      <c r="I13" s="17" t="s">
        <v>18</v>
      </c>
      <c r="J13" s="18" t="s">
        <v>19</v>
      </c>
      <c r="K13" s="19" t="s">
        <v>20</v>
      </c>
    </row>
    <row r="14" spans="1:11" ht="15" customHeight="1">
      <c r="A14" s="93"/>
      <c r="B14" s="96"/>
      <c r="C14" s="99"/>
      <c r="D14" s="102"/>
      <c r="E14" s="6">
        <v>13</v>
      </c>
      <c r="F14" s="1" t="s">
        <v>25</v>
      </c>
      <c r="G14" s="13">
        <v>0</v>
      </c>
      <c r="H14" s="16">
        <v>2018011000819</v>
      </c>
      <c r="I14" s="17" t="s">
        <v>18</v>
      </c>
      <c r="J14" s="18" t="s">
        <v>19</v>
      </c>
      <c r="K14" s="19" t="s">
        <v>20</v>
      </c>
    </row>
    <row r="15" spans="1:11" ht="15" customHeight="1">
      <c r="A15" s="93"/>
      <c r="B15" s="96"/>
      <c r="C15" s="99"/>
      <c r="D15" s="102"/>
      <c r="E15" s="6">
        <v>14</v>
      </c>
      <c r="F15" s="1" t="s">
        <v>26</v>
      </c>
      <c r="G15" s="13">
        <v>0</v>
      </c>
      <c r="H15" s="16">
        <v>2018011000819</v>
      </c>
      <c r="I15" s="17" t="s">
        <v>18</v>
      </c>
      <c r="J15" s="18" t="s">
        <v>19</v>
      </c>
      <c r="K15" s="19" t="s">
        <v>20</v>
      </c>
    </row>
    <row r="16" spans="1:11" ht="15" customHeight="1">
      <c r="A16" s="93"/>
      <c r="B16" s="96"/>
      <c r="C16" s="99"/>
      <c r="D16" s="102"/>
      <c r="E16" s="6">
        <v>15</v>
      </c>
      <c r="F16" s="1" t="s">
        <v>27</v>
      </c>
      <c r="G16" s="13">
        <v>12262968676</v>
      </c>
      <c r="H16" s="16">
        <v>2018011000819</v>
      </c>
      <c r="I16" s="17" t="s">
        <v>18</v>
      </c>
      <c r="J16" s="18" t="s">
        <v>19</v>
      </c>
      <c r="K16" s="19" t="s">
        <v>20</v>
      </c>
    </row>
    <row r="17" spans="1:11" ht="15" customHeight="1">
      <c r="A17" s="93"/>
      <c r="B17" s="96"/>
      <c r="C17" s="99"/>
      <c r="D17" s="102"/>
      <c r="E17" s="6">
        <v>16</v>
      </c>
      <c r="F17" s="1" t="s">
        <v>28</v>
      </c>
      <c r="G17" s="13">
        <v>10422910816</v>
      </c>
      <c r="H17" s="16">
        <v>2018011000819</v>
      </c>
      <c r="I17" s="17" t="s">
        <v>18</v>
      </c>
      <c r="J17" s="18" t="s">
        <v>19</v>
      </c>
      <c r="K17" s="19" t="s">
        <v>20</v>
      </c>
    </row>
    <row r="18" spans="1:11" ht="15" customHeight="1">
      <c r="A18" s="93"/>
      <c r="B18" s="96"/>
      <c r="C18" s="99"/>
      <c r="D18" s="102"/>
      <c r="E18" s="6">
        <v>17</v>
      </c>
      <c r="F18" s="1" t="s">
        <v>29</v>
      </c>
      <c r="G18" s="13">
        <v>0</v>
      </c>
      <c r="H18" s="16">
        <v>2018011000819</v>
      </c>
      <c r="I18" s="17" t="s">
        <v>18</v>
      </c>
      <c r="J18" s="18" t="s">
        <v>19</v>
      </c>
      <c r="K18" s="19" t="s">
        <v>20</v>
      </c>
    </row>
    <row r="19" spans="1:11" ht="15" customHeight="1">
      <c r="A19" s="93"/>
      <c r="B19" s="96"/>
      <c r="C19" s="100"/>
      <c r="D19" s="103"/>
      <c r="E19" s="6">
        <v>18</v>
      </c>
      <c r="F19" s="1" t="s">
        <v>30</v>
      </c>
      <c r="G19" s="13">
        <v>1719317722</v>
      </c>
      <c r="H19" s="16">
        <v>2018011000819</v>
      </c>
      <c r="I19" s="17" t="s">
        <v>18</v>
      </c>
      <c r="J19" s="18" t="s">
        <v>19</v>
      </c>
      <c r="K19" s="19" t="s">
        <v>20</v>
      </c>
    </row>
    <row r="20" spans="1:11" ht="15" customHeight="1">
      <c r="A20" s="93"/>
      <c r="B20" s="96"/>
      <c r="C20" s="98" t="s">
        <v>31</v>
      </c>
      <c r="D20" s="101" t="s">
        <v>32</v>
      </c>
      <c r="E20" s="6">
        <v>19</v>
      </c>
      <c r="F20" s="1" t="s">
        <v>33</v>
      </c>
      <c r="G20" s="13">
        <v>3237138468</v>
      </c>
      <c r="H20" s="16">
        <v>2018011000819</v>
      </c>
      <c r="I20" s="17" t="s">
        <v>18</v>
      </c>
      <c r="J20" s="18" t="s">
        <v>31</v>
      </c>
      <c r="K20" s="19" t="s">
        <v>32</v>
      </c>
    </row>
    <row r="21" spans="1:11" ht="15" customHeight="1">
      <c r="A21" s="93"/>
      <c r="B21" s="96"/>
      <c r="C21" s="99"/>
      <c r="D21" s="102"/>
      <c r="E21" s="6">
        <v>20</v>
      </c>
      <c r="F21" s="1" t="s">
        <v>34</v>
      </c>
      <c r="G21" s="13">
        <v>0</v>
      </c>
      <c r="H21" s="16">
        <v>2018011000819</v>
      </c>
      <c r="I21" s="17" t="s">
        <v>18</v>
      </c>
      <c r="J21" s="18" t="s">
        <v>31</v>
      </c>
      <c r="K21" s="19" t="s">
        <v>32</v>
      </c>
    </row>
    <row r="22" spans="1:11" ht="15" customHeight="1">
      <c r="A22" s="94"/>
      <c r="B22" s="97"/>
      <c r="C22" s="100"/>
      <c r="D22" s="103"/>
      <c r="E22" s="6">
        <v>21</v>
      </c>
      <c r="F22" s="1" t="s">
        <v>35</v>
      </c>
      <c r="G22" s="13">
        <v>0</v>
      </c>
      <c r="H22" s="16">
        <v>2018011000819</v>
      </c>
      <c r="I22" s="17" t="s">
        <v>18</v>
      </c>
      <c r="J22" s="18" t="s">
        <v>31</v>
      </c>
      <c r="K22" s="19" t="s">
        <v>32</v>
      </c>
    </row>
    <row r="23" spans="1:11" ht="15.75">
      <c r="A23" s="92">
        <v>2018011000834</v>
      </c>
      <c r="B23" s="95" t="s">
        <v>36</v>
      </c>
      <c r="C23" s="98" t="s">
        <v>37</v>
      </c>
      <c r="D23" s="101" t="s">
        <v>38</v>
      </c>
      <c r="E23" s="6">
        <v>22</v>
      </c>
      <c r="F23" s="1" t="s">
        <v>39</v>
      </c>
      <c r="G23" s="13">
        <v>146000000</v>
      </c>
      <c r="H23" s="16">
        <v>2018011000834</v>
      </c>
      <c r="I23" s="17" t="s">
        <v>36</v>
      </c>
      <c r="J23" s="18" t="s">
        <v>37</v>
      </c>
      <c r="K23" s="19" t="s">
        <v>38</v>
      </c>
    </row>
    <row r="24" spans="1:11" ht="15" customHeight="1">
      <c r="A24" s="93"/>
      <c r="B24" s="96"/>
      <c r="C24" s="99"/>
      <c r="D24" s="102"/>
      <c r="E24" s="6">
        <v>23</v>
      </c>
      <c r="F24" s="1" t="s">
        <v>40</v>
      </c>
      <c r="G24" s="13">
        <v>0</v>
      </c>
      <c r="H24" s="16">
        <v>2018011000834</v>
      </c>
      <c r="I24" s="17" t="s">
        <v>36</v>
      </c>
      <c r="J24" s="18" t="s">
        <v>37</v>
      </c>
      <c r="K24" s="19" t="s">
        <v>38</v>
      </c>
    </row>
    <row r="25" spans="1:11" ht="15" customHeight="1">
      <c r="A25" s="93"/>
      <c r="B25" s="96"/>
      <c r="C25" s="99"/>
      <c r="D25" s="103"/>
      <c r="E25" s="6">
        <v>24</v>
      </c>
      <c r="F25" s="1" t="s">
        <v>41</v>
      </c>
      <c r="G25" s="13">
        <v>0</v>
      </c>
      <c r="H25" s="16">
        <v>2018011000834</v>
      </c>
      <c r="I25" s="17" t="s">
        <v>36</v>
      </c>
      <c r="J25" s="18" t="s">
        <v>37</v>
      </c>
      <c r="K25" s="19" t="s">
        <v>38</v>
      </c>
    </row>
    <row r="26" spans="1:11" ht="15" customHeight="1">
      <c r="A26" s="93"/>
      <c r="B26" s="96"/>
      <c r="C26" s="99"/>
      <c r="D26" s="101" t="s">
        <v>42</v>
      </c>
      <c r="E26" s="6">
        <v>25</v>
      </c>
      <c r="F26" s="1" t="s">
        <v>43</v>
      </c>
      <c r="G26" s="13">
        <v>0</v>
      </c>
      <c r="H26" s="16">
        <v>2018011000834</v>
      </c>
      <c r="I26" s="17" t="s">
        <v>36</v>
      </c>
      <c r="J26" s="18" t="s">
        <v>37</v>
      </c>
      <c r="K26" s="19" t="s">
        <v>42</v>
      </c>
    </row>
    <row r="27" spans="1:11" ht="15" customHeight="1">
      <c r="A27" s="93"/>
      <c r="B27" s="96"/>
      <c r="C27" s="99"/>
      <c r="D27" s="102"/>
      <c r="E27" s="6">
        <v>26</v>
      </c>
      <c r="F27" s="1" t="s">
        <v>44</v>
      </c>
      <c r="G27" s="13">
        <v>858203848</v>
      </c>
      <c r="H27" s="16">
        <v>2018011000834</v>
      </c>
      <c r="I27" s="17" t="s">
        <v>36</v>
      </c>
      <c r="J27" s="18" t="s">
        <v>37</v>
      </c>
      <c r="K27" s="19" t="s">
        <v>42</v>
      </c>
    </row>
    <row r="28" spans="1:11" ht="15" customHeight="1">
      <c r="A28" s="94"/>
      <c r="B28" s="97"/>
      <c r="C28" s="100"/>
      <c r="D28" s="103"/>
      <c r="E28" s="6">
        <v>27</v>
      </c>
      <c r="F28" s="1" t="s">
        <v>45</v>
      </c>
      <c r="G28" s="13">
        <v>1200000000</v>
      </c>
      <c r="H28" s="16">
        <v>2018011000834</v>
      </c>
      <c r="I28" s="17" t="s">
        <v>36</v>
      </c>
      <c r="J28" s="18" t="s">
        <v>37</v>
      </c>
      <c r="K28" s="19" t="s">
        <v>42</v>
      </c>
    </row>
    <row r="29" spans="1:11" ht="15.75">
      <c r="A29" s="92">
        <v>2018011000835</v>
      </c>
      <c r="B29" s="95" t="s">
        <v>46</v>
      </c>
      <c r="C29" s="98" t="s">
        <v>47</v>
      </c>
      <c r="D29" s="101" t="s">
        <v>48</v>
      </c>
      <c r="E29" s="6">
        <v>28</v>
      </c>
      <c r="F29" s="1" t="s">
        <v>49</v>
      </c>
      <c r="G29" s="13">
        <v>1532045504</v>
      </c>
      <c r="H29" s="16">
        <v>2018011000835</v>
      </c>
      <c r="I29" s="17" t="s">
        <v>46</v>
      </c>
      <c r="J29" s="18" t="s">
        <v>47</v>
      </c>
      <c r="K29" s="19" t="s">
        <v>48</v>
      </c>
    </row>
    <row r="30" spans="1:11" ht="15" customHeight="1">
      <c r="A30" s="93"/>
      <c r="B30" s="96"/>
      <c r="C30" s="99"/>
      <c r="D30" s="102"/>
      <c r="E30" s="6">
        <v>29</v>
      </c>
      <c r="F30" s="1" t="s">
        <v>50</v>
      </c>
      <c r="G30" s="13">
        <v>15007178816</v>
      </c>
      <c r="H30" s="16">
        <v>2018011000835</v>
      </c>
      <c r="I30" s="17" t="s">
        <v>46</v>
      </c>
      <c r="J30" s="18" t="s">
        <v>47</v>
      </c>
      <c r="K30" s="19" t="s">
        <v>48</v>
      </c>
    </row>
    <row r="31" spans="1:11" ht="15" customHeight="1">
      <c r="A31" s="94"/>
      <c r="B31" s="97"/>
      <c r="C31" s="100"/>
      <c r="D31" s="103"/>
      <c r="E31" s="6">
        <v>30</v>
      </c>
      <c r="F31" s="1" t="s">
        <v>51</v>
      </c>
      <c r="G31" s="13">
        <v>0</v>
      </c>
      <c r="H31" s="16">
        <v>2018011000835</v>
      </c>
      <c r="I31" s="17" t="s">
        <v>46</v>
      </c>
      <c r="J31" s="18" t="s">
        <v>47</v>
      </c>
      <c r="K31" s="19" t="s">
        <v>48</v>
      </c>
    </row>
    <row r="32" spans="1:11" ht="15.75">
      <c r="A32" s="92">
        <v>2018011000838</v>
      </c>
      <c r="B32" s="95" t="s">
        <v>52</v>
      </c>
      <c r="C32" s="98" t="s">
        <v>53</v>
      </c>
      <c r="D32" s="101" t="s">
        <v>54</v>
      </c>
      <c r="E32" s="6">
        <v>31</v>
      </c>
      <c r="F32" s="1" t="s">
        <v>55</v>
      </c>
      <c r="G32" s="13">
        <v>0</v>
      </c>
      <c r="H32" s="16">
        <v>2018011000838</v>
      </c>
      <c r="I32" s="17" t="s">
        <v>52</v>
      </c>
      <c r="J32" s="18" t="s">
        <v>53</v>
      </c>
      <c r="K32" s="19" t="s">
        <v>54</v>
      </c>
    </row>
    <row r="33" spans="1:11" ht="15" customHeight="1">
      <c r="A33" s="93"/>
      <c r="B33" s="96"/>
      <c r="C33" s="100"/>
      <c r="D33" s="103"/>
      <c r="E33" s="6">
        <v>32</v>
      </c>
      <c r="F33" s="1" t="s">
        <v>56</v>
      </c>
      <c r="G33" s="13">
        <v>235789400</v>
      </c>
      <c r="H33" s="16">
        <v>2018011000838</v>
      </c>
      <c r="I33" s="17" t="s">
        <v>52</v>
      </c>
      <c r="J33" s="18" t="s">
        <v>53</v>
      </c>
      <c r="K33" s="19" t="s">
        <v>54</v>
      </c>
    </row>
    <row r="34" spans="1:11" ht="15" customHeight="1">
      <c r="A34" s="93"/>
      <c r="B34" s="96"/>
      <c r="C34" s="98" t="s">
        <v>57</v>
      </c>
      <c r="D34" s="101" t="s">
        <v>58</v>
      </c>
      <c r="E34" s="6">
        <v>33</v>
      </c>
      <c r="F34" s="1" t="s">
        <v>59</v>
      </c>
      <c r="G34" s="13">
        <v>0</v>
      </c>
      <c r="H34" s="16">
        <v>2018011000838</v>
      </c>
      <c r="I34" s="17" t="s">
        <v>52</v>
      </c>
      <c r="J34" s="18" t="s">
        <v>57</v>
      </c>
      <c r="K34" s="19" t="s">
        <v>58</v>
      </c>
    </row>
    <row r="35" spans="1:11" ht="15" customHeight="1">
      <c r="A35" s="93"/>
      <c r="B35" s="96"/>
      <c r="C35" s="99"/>
      <c r="D35" s="103"/>
      <c r="E35" s="6">
        <v>34</v>
      </c>
      <c r="F35" s="1" t="s">
        <v>60</v>
      </c>
      <c r="G35" s="13">
        <v>0</v>
      </c>
      <c r="H35" s="16">
        <v>2018011000838</v>
      </c>
      <c r="I35" s="17" t="s">
        <v>52</v>
      </c>
      <c r="J35" s="18" t="s">
        <v>57</v>
      </c>
      <c r="K35" s="19" t="s">
        <v>58</v>
      </c>
    </row>
    <row r="36" spans="1:11" ht="15" customHeight="1">
      <c r="A36" s="93"/>
      <c r="B36" s="96"/>
      <c r="C36" s="99"/>
      <c r="D36" s="101" t="s">
        <v>61</v>
      </c>
      <c r="E36" s="6">
        <v>35</v>
      </c>
      <c r="F36" s="1" t="s">
        <v>62</v>
      </c>
      <c r="G36" s="13">
        <v>1323487621</v>
      </c>
      <c r="H36" s="16">
        <v>2018011000838</v>
      </c>
      <c r="I36" s="17" t="s">
        <v>52</v>
      </c>
      <c r="J36" s="18" t="s">
        <v>57</v>
      </c>
      <c r="K36" s="19" t="s">
        <v>61</v>
      </c>
    </row>
    <row r="37" spans="1:11" ht="15" customHeight="1">
      <c r="A37" s="93"/>
      <c r="B37" s="96"/>
      <c r="C37" s="99"/>
      <c r="D37" s="102"/>
      <c r="E37" s="6">
        <v>36</v>
      </c>
      <c r="F37" s="1" t="s">
        <v>63</v>
      </c>
      <c r="G37" s="13">
        <v>0</v>
      </c>
      <c r="H37" s="16">
        <v>2018011000838</v>
      </c>
      <c r="I37" s="17" t="s">
        <v>52</v>
      </c>
      <c r="J37" s="18" t="s">
        <v>57</v>
      </c>
      <c r="K37" s="19" t="s">
        <v>61</v>
      </c>
    </row>
    <row r="38" spans="1:11" ht="15" customHeight="1">
      <c r="A38" s="93"/>
      <c r="B38" s="96"/>
      <c r="C38" s="99"/>
      <c r="D38" s="103"/>
      <c r="E38" s="6">
        <v>37</v>
      </c>
      <c r="F38" s="1" t="s">
        <v>64</v>
      </c>
      <c r="G38" s="13">
        <v>0</v>
      </c>
      <c r="H38" s="16">
        <v>2018011000838</v>
      </c>
      <c r="I38" s="17" t="s">
        <v>52</v>
      </c>
      <c r="J38" s="18" t="s">
        <v>57</v>
      </c>
      <c r="K38" s="19" t="s">
        <v>61</v>
      </c>
    </row>
    <row r="39" spans="1:11" ht="15" customHeight="1">
      <c r="A39" s="93"/>
      <c r="B39" s="96"/>
      <c r="C39" s="99"/>
      <c r="D39" s="101" t="s">
        <v>65</v>
      </c>
      <c r="E39" s="6">
        <v>38</v>
      </c>
      <c r="F39" s="1" t="s">
        <v>66</v>
      </c>
      <c r="G39" s="13">
        <v>0</v>
      </c>
      <c r="H39" s="16">
        <v>2018011000838</v>
      </c>
      <c r="I39" s="17" t="s">
        <v>52</v>
      </c>
      <c r="J39" s="18" t="s">
        <v>57</v>
      </c>
      <c r="K39" s="19" t="s">
        <v>65</v>
      </c>
    </row>
    <row r="40" spans="1:11" ht="15" customHeight="1">
      <c r="A40" s="94"/>
      <c r="B40" s="97"/>
      <c r="C40" s="100"/>
      <c r="D40" s="103"/>
      <c r="E40" s="6">
        <v>39</v>
      </c>
      <c r="F40" s="1" t="s">
        <v>67</v>
      </c>
      <c r="G40" s="13">
        <v>3208722979</v>
      </c>
      <c r="H40" s="16">
        <v>2018011000838</v>
      </c>
      <c r="I40" s="17" t="s">
        <v>52</v>
      </c>
      <c r="J40" s="18" t="s">
        <v>57</v>
      </c>
      <c r="K40" s="19" t="s">
        <v>65</v>
      </c>
    </row>
    <row r="41" spans="1:11" ht="15.75">
      <c r="A41" s="92">
        <v>2018011000849</v>
      </c>
      <c r="B41" s="95" t="s">
        <v>68</v>
      </c>
      <c r="C41" s="98" t="s">
        <v>69</v>
      </c>
      <c r="D41" s="101" t="s">
        <v>58</v>
      </c>
      <c r="E41" s="6">
        <v>40</v>
      </c>
      <c r="F41" s="1" t="s">
        <v>70</v>
      </c>
      <c r="G41" s="13">
        <v>2492886732</v>
      </c>
      <c r="H41" s="16">
        <v>2018011000849</v>
      </c>
      <c r="I41" s="17" t="s">
        <v>68</v>
      </c>
      <c r="J41" s="18" t="s">
        <v>69</v>
      </c>
      <c r="K41" s="19" t="s">
        <v>58</v>
      </c>
    </row>
    <row r="42" spans="1:11" ht="15" customHeight="1">
      <c r="A42" s="93"/>
      <c r="B42" s="96"/>
      <c r="C42" s="99"/>
      <c r="D42" s="102"/>
      <c r="E42" s="6">
        <v>41</v>
      </c>
      <c r="F42" s="1" t="s">
        <v>71</v>
      </c>
      <c r="G42" s="13">
        <v>0</v>
      </c>
      <c r="H42" s="16">
        <v>2018011000849</v>
      </c>
      <c r="I42" s="17" t="s">
        <v>68</v>
      </c>
      <c r="J42" s="18" t="s">
        <v>69</v>
      </c>
      <c r="K42" s="19" t="s">
        <v>58</v>
      </c>
    </row>
    <row r="43" spans="1:11" ht="15" customHeight="1">
      <c r="A43" s="93"/>
      <c r="B43" s="96"/>
      <c r="C43" s="100"/>
      <c r="D43" s="103"/>
      <c r="E43" s="6">
        <v>42</v>
      </c>
      <c r="F43" s="1" t="s">
        <v>72</v>
      </c>
      <c r="G43" s="13">
        <v>0</v>
      </c>
      <c r="H43" s="16">
        <v>2018011000849</v>
      </c>
      <c r="I43" s="17" t="s">
        <v>68</v>
      </c>
      <c r="J43" s="18" t="s">
        <v>69</v>
      </c>
      <c r="K43" s="19" t="s">
        <v>58</v>
      </c>
    </row>
    <row r="44" spans="1:11" ht="15" customHeight="1">
      <c r="A44" s="93"/>
      <c r="B44" s="96"/>
      <c r="C44" s="98" t="s">
        <v>73</v>
      </c>
      <c r="D44" s="101" t="s">
        <v>74</v>
      </c>
      <c r="E44" s="6">
        <v>43</v>
      </c>
      <c r="F44" s="1" t="s">
        <v>75</v>
      </c>
      <c r="G44" s="13">
        <v>73953140</v>
      </c>
      <c r="H44" s="16">
        <v>2018011000849</v>
      </c>
      <c r="I44" s="17" t="s">
        <v>68</v>
      </c>
      <c r="J44" s="18" t="s">
        <v>73</v>
      </c>
      <c r="K44" s="19" t="s">
        <v>74</v>
      </c>
    </row>
    <row r="45" spans="1:11" ht="15" customHeight="1">
      <c r="A45" s="93"/>
      <c r="B45" s="96"/>
      <c r="C45" s="99"/>
      <c r="D45" s="103"/>
      <c r="E45" s="6">
        <v>44</v>
      </c>
      <c r="F45" s="1" t="s">
        <v>76</v>
      </c>
      <c r="G45" s="13">
        <v>0</v>
      </c>
      <c r="H45" s="16">
        <v>2018011000849</v>
      </c>
      <c r="I45" s="17" t="s">
        <v>68</v>
      </c>
      <c r="J45" s="18" t="s">
        <v>73</v>
      </c>
      <c r="K45" s="19" t="s">
        <v>74</v>
      </c>
    </row>
    <row r="46" spans="1:11" ht="15" customHeight="1">
      <c r="A46" s="93"/>
      <c r="B46" s="96"/>
      <c r="C46" s="99"/>
      <c r="D46" s="101" t="s">
        <v>77</v>
      </c>
      <c r="E46" s="6">
        <v>45</v>
      </c>
      <c r="F46" s="1" t="s">
        <v>78</v>
      </c>
      <c r="G46" s="13">
        <v>0</v>
      </c>
      <c r="H46" s="16">
        <v>2018011000849</v>
      </c>
      <c r="I46" s="17" t="s">
        <v>68</v>
      </c>
      <c r="J46" s="18" t="s">
        <v>73</v>
      </c>
      <c r="K46" s="19" t="s">
        <v>77</v>
      </c>
    </row>
    <row r="47" spans="1:11" ht="15" customHeight="1">
      <c r="A47" s="94"/>
      <c r="B47" s="97"/>
      <c r="C47" s="100"/>
      <c r="D47" s="103"/>
      <c r="E47" s="6">
        <v>46</v>
      </c>
      <c r="F47" s="1" t="s">
        <v>79</v>
      </c>
      <c r="G47" s="13">
        <v>2430160128</v>
      </c>
      <c r="H47" s="16">
        <v>2018011000849</v>
      </c>
      <c r="I47" s="17" t="s">
        <v>68</v>
      </c>
      <c r="J47" s="18" t="s">
        <v>73</v>
      </c>
      <c r="K47" s="19" t="s">
        <v>77</v>
      </c>
    </row>
    <row r="48" spans="1:11" ht="15.75">
      <c r="A48" s="92">
        <v>2018011000851</v>
      </c>
      <c r="B48" s="95" t="s">
        <v>80</v>
      </c>
      <c r="C48" s="98" t="s">
        <v>81</v>
      </c>
      <c r="D48" s="101" t="s">
        <v>82</v>
      </c>
      <c r="E48" s="6">
        <v>47</v>
      </c>
      <c r="F48" s="1" t="s">
        <v>83</v>
      </c>
      <c r="G48" s="13">
        <v>5194821504</v>
      </c>
      <c r="H48" s="16">
        <v>2018011000851</v>
      </c>
      <c r="I48" s="17" t="s">
        <v>80</v>
      </c>
      <c r="J48" s="18" t="s">
        <v>81</v>
      </c>
      <c r="K48" s="19" t="s">
        <v>82</v>
      </c>
    </row>
    <row r="49" spans="1:11" ht="15" customHeight="1">
      <c r="A49" s="93"/>
      <c r="B49" s="96"/>
      <c r="C49" s="99"/>
      <c r="D49" s="102"/>
      <c r="E49" s="6">
        <v>48</v>
      </c>
      <c r="F49" s="1" t="s">
        <v>84</v>
      </c>
      <c r="G49" s="13">
        <v>0</v>
      </c>
      <c r="H49" s="16">
        <v>2018011000851</v>
      </c>
      <c r="I49" s="17" t="s">
        <v>80</v>
      </c>
      <c r="J49" s="18" t="s">
        <v>81</v>
      </c>
      <c r="K49" s="19" t="s">
        <v>82</v>
      </c>
    </row>
    <row r="50" spans="1:11" ht="15" customHeight="1">
      <c r="A50" s="93"/>
      <c r="B50" s="96"/>
      <c r="C50" s="99"/>
      <c r="D50" s="102"/>
      <c r="E50" s="6">
        <v>49</v>
      </c>
      <c r="F50" s="1" t="s">
        <v>85</v>
      </c>
      <c r="G50" s="13">
        <v>179131776</v>
      </c>
      <c r="H50" s="16">
        <v>2018011000851</v>
      </c>
      <c r="I50" s="17" t="s">
        <v>80</v>
      </c>
      <c r="J50" s="18" t="s">
        <v>81</v>
      </c>
      <c r="K50" s="19" t="s">
        <v>82</v>
      </c>
    </row>
    <row r="51" spans="1:11" ht="15" customHeight="1">
      <c r="A51" s="93"/>
      <c r="B51" s="96"/>
      <c r="C51" s="100"/>
      <c r="D51" s="103"/>
      <c r="E51" s="6">
        <v>50</v>
      </c>
      <c r="F51" s="1" t="s">
        <v>86</v>
      </c>
      <c r="G51" s="13">
        <v>0</v>
      </c>
      <c r="H51" s="16">
        <v>2018011000851</v>
      </c>
      <c r="I51" s="17" t="s">
        <v>80</v>
      </c>
      <c r="J51" s="18" t="s">
        <v>81</v>
      </c>
      <c r="K51" s="19" t="s">
        <v>82</v>
      </c>
    </row>
    <row r="52" spans="1:11" ht="15" customHeight="1">
      <c r="A52" s="93"/>
      <c r="B52" s="96"/>
      <c r="C52" s="98" t="s">
        <v>87</v>
      </c>
      <c r="D52" s="101" t="s">
        <v>88</v>
      </c>
      <c r="E52" s="6">
        <v>51</v>
      </c>
      <c r="F52" s="1" t="s">
        <v>89</v>
      </c>
      <c r="G52" s="13">
        <v>0</v>
      </c>
      <c r="H52" s="16">
        <v>2018011000851</v>
      </c>
      <c r="I52" s="17" t="s">
        <v>80</v>
      </c>
      <c r="J52" s="18" t="s">
        <v>87</v>
      </c>
      <c r="K52" s="19" t="s">
        <v>88</v>
      </c>
    </row>
    <row r="53" spans="1:11" ht="15" customHeight="1">
      <c r="A53" s="93"/>
      <c r="B53" s="96"/>
      <c r="C53" s="99"/>
      <c r="D53" s="102"/>
      <c r="E53" s="6">
        <v>52</v>
      </c>
      <c r="F53" s="1" t="s">
        <v>90</v>
      </c>
      <c r="G53" s="13">
        <v>0</v>
      </c>
      <c r="H53" s="16">
        <v>2018011000851</v>
      </c>
      <c r="I53" s="17" t="s">
        <v>80</v>
      </c>
      <c r="J53" s="18" t="s">
        <v>87</v>
      </c>
      <c r="K53" s="19" t="s">
        <v>88</v>
      </c>
    </row>
    <row r="54" spans="1:11" ht="15" customHeight="1">
      <c r="A54" s="93"/>
      <c r="B54" s="96"/>
      <c r="C54" s="99"/>
      <c r="D54" s="102"/>
      <c r="E54" s="6">
        <v>53</v>
      </c>
      <c r="F54" s="1" t="s">
        <v>91</v>
      </c>
      <c r="G54" s="13">
        <v>0</v>
      </c>
      <c r="H54" s="16">
        <v>2018011000851</v>
      </c>
      <c r="I54" s="17" t="s">
        <v>80</v>
      </c>
      <c r="J54" s="18" t="s">
        <v>87</v>
      </c>
      <c r="K54" s="19" t="s">
        <v>88</v>
      </c>
    </row>
    <row r="55" spans="1:11" ht="15" customHeight="1">
      <c r="A55" s="93"/>
      <c r="B55" s="96"/>
      <c r="C55" s="99"/>
      <c r="D55" s="102"/>
      <c r="E55" s="6">
        <v>54</v>
      </c>
      <c r="F55" s="1" t="s">
        <v>92</v>
      </c>
      <c r="G55" s="13">
        <v>0</v>
      </c>
      <c r="H55" s="16">
        <v>2018011000851</v>
      </c>
      <c r="I55" s="17" t="s">
        <v>80</v>
      </c>
      <c r="J55" s="18" t="s">
        <v>87</v>
      </c>
      <c r="K55" s="19" t="s">
        <v>88</v>
      </c>
    </row>
    <row r="56" spans="1:11" ht="15" customHeight="1">
      <c r="A56" s="94"/>
      <c r="B56" s="97"/>
      <c r="C56" s="100"/>
      <c r="D56" s="103"/>
      <c r="E56" s="6">
        <v>55</v>
      </c>
      <c r="F56" s="1" t="s">
        <v>93</v>
      </c>
      <c r="G56" s="13">
        <v>0</v>
      </c>
      <c r="H56" s="16">
        <v>2018011000851</v>
      </c>
      <c r="I56" s="17" t="s">
        <v>80</v>
      </c>
      <c r="J56" s="18" t="s">
        <v>87</v>
      </c>
      <c r="K56" s="19" t="s">
        <v>88</v>
      </c>
    </row>
    <row r="57" spans="1:11" ht="15.75">
      <c r="A57" s="92">
        <v>2018011000859</v>
      </c>
      <c r="B57" s="95" t="s">
        <v>94</v>
      </c>
      <c r="C57" s="98" t="s">
        <v>95</v>
      </c>
      <c r="D57" s="101" t="s">
        <v>58</v>
      </c>
      <c r="E57" s="6">
        <v>56</v>
      </c>
      <c r="F57" s="1" t="s">
        <v>96</v>
      </c>
      <c r="G57" s="13">
        <v>0</v>
      </c>
      <c r="H57" s="16">
        <v>2018011000859</v>
      </c>
      <c r="I57" s="17" t="s">
        <v>94</v>
      </c>
      <c r="J57" s="18" t="s">
        <v>95</v>
      </c>
      <c r="K57" s="19" t="s">
        <v>58</v>
      </c>
    </row>
    <row r="58" spans="1:11" ht="15" customHeight="1">
      <c r="A58" s="93"/>
      <c r="B58" s="96"/>
      <c r="C58" s="99"/>
      <c r="D58" s="103"/>
      <c r="E58" s="6">
        <v>57</v>
      </c>
      <c r="F58" s="1" t="s">
        <v>97</v>
      </c>
      <c r="G58" s="13">
        <v>0</v>
      </c>
      <c r="H58" s="16">
        <v>2018011000859</v>
      </c>
      <c r="I58" s="17" t="s">
        <v>94</v>
      </c>
      <c r="J58" s="18" t="s">
        <v>95</v>
      </c>
      <c r="K58" s="19" t="s">
        <v>58</v>
      </c>
    </row>
    <row r="59" spans="1:11" ht="15" customHeight="1">
      <c r="A59" s="93"/>
      <c r="B59" s="96"/>
      <c r="C59" s="99"/>
      <c r="D59" s="101" t="s">
        <v>98</v>
      </c>
      <c r="E59" s="6">
        <v>58</v>
      </c>
      <c r="F59" s="1" t="s">
        <v>99</v>
      </c>
      <c r="G59" s="13">
        <v>4862356239</v>
      </c>
      <c r="H59" s="16">
        <v>2018011000859</v>
      </c>
      <c r="I59" s="17" t="s">
        <v>94</v>
      </c>
      <c r="J59" s="18" t="s">
        <v>95</v>
      </c>
      <c r="K59" s="19" t="s">
        <v>98</v>
      </c>
    </row>
    <row r="60" spans="1:11" ht="15" customHeight="1">
      <c r="A60" s="93"/>
      <c r="B60" s="96"/>
      <c r="C60" s="100"/>
      <c r="D60" s="103"/>
      <c r="E60" s="6">
        <v>59</v>
      </c>
      <c r="F60" s="1" t="s">
        <v>100</v>
      </c>
      <c r="G60" s="13">
        <v>540000000</v>
      </c>
      <c r="H60" s="16">
        <v>2018011000859</v>
      </c>
      <c r="I60" s="17" t="s">
        <v>94</v>
      </c>
      <c r="J60" s="18" t="s">
        <v>95</v>
      </c>
      <c r="K60" s="19" t="s">
        <v>98</v>
      </c>
    </row>
    <row r="61" spans="1:11" ht="15" customHeight="1">
      <c r="A61" s="93"/>
      <c r="B61" s="96"/>
      <c r="C61" s="98" t="s">
        <v>101</v>
      </c>
      <c r="D61" s="101" t="s">
        <v>102</v>
      </c>
      <c r="E61" s="6">
        <v>60</v>
      </c>
      <c r="F61" s="1" t="s">
        <v>103</v>
      </c>
      <c r="G61" s="13">
        <v>839486246</v>
      </c>
      <c r="H61" s="16">
        <v>2018011000859</v>
      </c>
      <c r="I61" s="17" t="s">
        <v>94</v>
      </c>
      <c r="J61" s="18" t="s">
        <v>101</v>
      </c>
      <c r="K61" s="19" t="s">
        <v>102</v>
      </c>
    </row>
    <row r="62" spans="1:11" ht="15" customHeight="1">
      <c r="A62" s="93"/>
      <c r="B62" s="96"/>
      <c r="C62" s="99"/>
      <c r="D62" s="102"/>
      <c r="E62" s="6">
        <v>61</v>
      </c>
      <c r="F62" s="1" t="s">
        <v>104</v>
      </c>
      <c r="G62" s="13">
        <v>4523977253</v>
      </c>
      <c r="H62" s="16">
        <v>2018011000859</v>
      </c>
      <c r="I62" s="17" t="s">
        <v>94</v>
      </c>
      <c r="J62" s="18" t="s">
        <v>101</v>
      </c>
      <c r="K62" s="19" t="s">
        <v>102</v>
      </c>
    </row>
    <row r="63" spans="1:11" ht="15" customHeight="1">
      <c r="A63" s="93"/>
      <c r="B63" s="96"/>
      <c r="C63" s="99"/>
      <c r="D63" s="102"/>
      <c r="E63" s="6">
        <v>62</v>
      </c>
      <c r="F63" s="1" t="s">
        <v>105</v>
      </c>
      <c r="G63" s="13">
        <v>0</v>
      </c>
      <c r="H63" s="16">
        <v>2018011000859</v>
      </c>
      <c r="I63" s="17" t="s">
        <v>94</v>
      </c>
      <c r="J63" s="18" t="s">
        <v>101</v>
      </c>
      <c r="K63" s="19" t="s">
        <v>102</v>
      </c>
    </row>
    <row r="64" spans="1:11" ht="15" customHeight="1">
      <c r="A64" s="94"/>
      <c r="B64" s="97"/>
      <c r="C64" s="100"/>
      <c r="D64" s="103"/>
      <c r="E64" s="6">
        <v>63</v>
      </c>
      <c r="F64" s="1" t="s">
        <v>106</v>
      </c>
      <c r="G64" s="13">
        <v>0</v>
      </c>
      <c r="H64" s="16">
        <v>2018011000859</v>
      </c>
      <c r="I64" s="17" t="s">
        <v>94</v>
      </c>
      <c r="J64" s="18" t="s">
        <v>101</v>
      </c>
      <c r="K64" s="19" t="s">
        <v>102</v>
      </c>
    </row>
    <row r="65" spans="1:11" ht="15.75">
      <c r="A65" s="92">
        <v>2018011000884</v>
      </c>
      <c r="B65" s="95" t="s">
        <v>107</v>
      </c>
      <c r="C65" s="98" t="s">
        <v>108</v>
      </c>
      <c r="D65" s="101" t="s">
        <v>109</v>
      </c>
      <c r="E65" s="6">
        <v>64</v>
      </c>
      <c r="F65" s="1" t="s">
        <v>110</v>
      </c>
      <c r="G65" s="13">
        <v>0</v>
      </c>
      <c r="H65" s="16">
        <v>2018011000884</v>
      </c>
      <c r="I65" s="17" t="s">
        <v>107</v>
      </c>
      <c r="J65" s="18" t="s">
        <v>108</v>
      </c>
      <c r="K65" s="19" t="s">
        <v>109</v>
      </c>
    </row>
    <row r="66" spans="1:11" ht="15" customHeight="1">
      <c r="A66" s="93"/>
      <c r="B66" s="96"/>
      <c r="C66" s="99"/>
      <c r="D66" s="102"/>
      <c r="E66" s="6">
        <v>65</v>
      </c>
      <c r="F66" s="1" t="s">
        <v>111</v>
      </c>
      <c r="G66" s="13">
        <v>181000000</v>
      </c>
      <c r="H66" s="16">
        <v>2018011000884</v>
      </c>
      <c r="I66" s="17" t="s">
        <v>107</v>
      </c>
      <c r="J66" s="18" t="s">
        <v>108</v>
      </c>
      <c r="K66" s="19" t="s">
        <v>109</v>
      </c>
    </row>
    <row r="67" spans="1:11" ht="15" customHeight="1">
      <c r="A67" s="93"/>
      <c r="B67" s="96"/>
      <c r="C67" s="99"/>
      <c r="D67" s="103"/>
      <c r="E67" s="6">
        <v>66</v>
      </c>
      <c r="F67" s="1" t="s">
        <v>112</v>
      </c>
      <c r="G67" s="13">
        <v>0</v>
      </c>
      <c r="H67" s="16">
        <v>2018011000884</v>
      </c>
      <c r="I67" s="17" t="s">
        <v>107</v>
      </c>
      <c r="J67" s="18" t="s">
        <v>108</v>
      </c>
      <c r="K67" s="19" t="s">
        <v>109</v>
      </c>
    </row>
    <row r="68" spans="1:11" ht="15" customHeight="1">
      <c r="A68" s="93"/>
      <c r="B68" s="96"/>
      <c r="C68" s="99"/>
      <c r="D68" s="101" t="s">
        <v>113</v>
      </c>
      <c r="E68" s="6">
        <v>67</v>
      </c>
      <c r="F68" s="1" t="s">
        <v>114</v>
      </c>
      <c r="G68" s="13">
        <v>126000000</v>
      </c>
      <c r="H68" s="16">
        <v>2018011000884</v>
      </c>
      <c r="I68" s="17" t="s">
        <v>107</v>
      </c>
      <c r="J68" s="18" t="s">
        <v>108</v>
      </c>
      <c r="K68" s="19" t="s">
        <v>113</v>
      </c>
    </row>
    <row r="69" spans="1:11" ht="15" customHeight="1">
      <c r="A69" s="93"/>
      <c r="B69" s="96"/>
      <c r="C69" s="99"/>
      <c r="D69" s="102"/>
      <c r="E69" s="6">
        <v>68</v>
      </c>
      <c r="F69" s="1" t="s">
        <v>115</v>
      </c>
      <c r="G69" s="13">
        <v>51000000</v>
      </c>
      <c r="H69" s="16">
        <v>2018011000884</v>
      </c>
      <c r="I69" s="17" t="s">
        <v>107</v>
      </c>
      <c r="J69" s="18" t="s">
        <v>108</v>
      </c>
      <c r="K69" s="19" t="s">
        <v>113</v>
      </c>
    </row>
    <row r="70" spans="1:11" ht="15" customHeight="1">
      <c r="A70" s="93"/>
      <c r="B70" s="96"/>
      <c r="C70" s="99"/>
      <c r="D70" s="102"/>
      <c r="E70" s="6">
        <v>69</v>
      </c>
      <c r="F70" s="1" t="s">
        <v>116</v>
      </c>
      <c r="G70" s="13">
        <v>353000000</v>
      </c>
      <c r="H70" s="16">
        <v>2018011000884</v>
      </c>
      <c r="I70" s="17" t="s">
        <v>107</v>
      </c>
      <c r="J70" s="18" t="s">
        <v>108</v>
      </c>
      <c r="K70" s="19" t="s">
        <v>113</v>
      </c>
    </row>
    <row r="71" spans="1:11" ht="15" customHeight="1">
      <c r="A71" s="93"/>
      <c r="B71" s="96"/>
      <c r="C71" s="99"/>
      <c r="D71" s="102"/>
      <c r="E71" s="6">
        <v>70</v>
      </c>
      <c r="F71" s="1" t="s">
        <v>117</v>
      </c>
      <c r="G71" s="13">
        <v>0</v>
      </c>
      <c r="H71" s="16">
        <v>2018011000884</v>
      </c>
      <c r="I71" s="17" t="s">
        <v>107</v>
      </c>
      <c r="J71" s="18" t="s">
        <v>108</v>
      </c>
      <c r="K71" s="19" t="s">
        <v>113</v>
      </c>
    </row>
    <row r="72" spans="1:11" ht="15" customHeight="1">
      <c r="A72" s="93"/>
      <c r="B72" s="96"/>
      <c r="C72" s="99"/>
      <c r="D72" s="103"/>
      <c r="E72" s="6">
        <v>71</v>
      </c>
      <c r="F72" s="1" t="s">
        <v>118</v>
      </c>
      <c r="G72" s="13">
        <v>0</v>
      </c>
      <c r="H72" s="16">
        <v>2018011000884</v>
      </c>
      <c r="I72" s="17" t="s">
        <v>107</v>
      </c>
      <c r="J72" s="18" t="s">
        <v>108</v>
      </c>
      <c r="K72" s="19" t="s">
        <v>113</v>
      </c>
    </row>
    <row r="73" spans="1:11" ht="15" customHeight="1">
      <c r="A73" s="93"/>
      <c r="B73" s="96"/>
      <c r="C73" s="99"/>
      <c r="D73" s="101" t="s">
        <v>119</v>
      </c>
      <c r="E73" s="6">
        <v>72</v>
      </c>
      <c r="F73" s="1" t="s">
        <v>120</v>
      </c>
      <c r="G73" s="13">
        <v>0</v>
      </c>
      <c r="H73" s="16">
        <v>2018011000884</v>
      </c>
      <c r="I73" s="17" t="s">
        <v>107</v>
      </c>
      <c r="J73" s="18" t="s">
        <v>108</v>
      </c>
      <c r="K73" s="19" t="s">
        <v>119</v>
      </c>
    </row>
    <row r="74" spans="1:11" ht="15" customHeight="1">
      <c r="A74" s="93"/>
      <c r="B74" s="96"/>
      <c r="C74" s="99"/>
      <c r="D74" s="102"/>
      <c r="E74" s="6">
        <v>73</v>
      </c>
      <c r="F74" s="1" t="s">
        <v>121</v>
      </c>
      <c r="G74" s="13">
        <v>0</v>
      </c>
      <c r="H74" s="16">
        <v>2018011000884</v>
      </c>
      <c r="I74" s="17" t="s">
        <v>107</v>
      </c>
      <c r="J74" s="18" t="s">
        <v>108</v>
      </c>
      <c r="K74" s="19" t="s">
        <v>119</v>
      </c>
    </row>
    <row r="75" spans="1:11" ht="15" customHeight="1">
      <c r="A75" s="93"/>
      <c r="B75" s="96"/>
      <c r="C75" s="99"/>
      <c r="D75" s="102"/>
      <c r="E75" s="6">
        <v>74</v>
      </c>
      <c r="F75" s="1" t="s">
        <v>122</v>
      </c>
      <c r="G75" s="13">
        <v>262000000</v>
      </c>
      <c r="H75" s="16">
        <v>2018011000884</v>
      </c>
      <c r="I75" s="17" t="s">
        <v>107</v>
      </c>
      <c r="J75" s="18" t="s">
        <v>108</v>
      </c>
      <c r="K75" s="19" t="s">
        <v>119</v>
      </c>
    </row>
    <row r="76" spans="1:11" ht="15" customHeight="1">
      <c r="A76" s="93"/>
      <c r="B76" s="96"/>
      <c r="C76" s="99"/>
      <c r="D76" s="102"/>
      <c r="E76" s="6">
        <v>75</v>
      </c>
      <c r="F76" s="1" t="s">
        <v>123</v>
      </c>
      <c r="G76" s="13">
        <v>1127000000</v>
      </c>
      <c r="H76" s="16">
        <v>2018011000884</v>
      </c>
      <c r="I76" s="17" t="s">
        <v>107</v>
      </c>
      <c r="J76" s="18" t="s">
        <v>108</v>
      </c>
      <c r="K76" s="19" t="s">
        <v>119</v>
      </c>
    </row>
    <row r="77" spans="1:11" ht="15" customHeight="1">
      <c r="A77" s="94"/>
      <c r="B77" s="97"/>
      <c r="C77" s="100"/>
      <c r="D77" s="103"/>
      <c r="E77" s="6">
        <v>76</v>
      </c>
      <c r="F77" s="1" t="s">
        <v>124</v>
      </c>
      <c r="G77" s="13">
        <v>0</v>
      </c>
      <c r="H77" s="16">
        <v>2018011000884</v>
      </c>
      <c r="I77" s="17" t="s">
        <v>107</v>
      </c>
      <c r="J77" s="18" t="s">
        <v>108</v>
      </c>
      <c r="K77" s="19" t="s">
        <v>119</v>
      </c>
    </row>
    <row r="78" spans="1:11" ht="15.75">
      <c r="A78" s="92">
        <v>2018011000951</v>
      </c>
      <c r="B78" s="95" t="s">
        <v>125</v>
      </c>
      <c r="C78" s="98" t="s">
        <v>126</v>
      </c>
      <c r="D78" s="101" t="s">
        <v>20</v>
      </c>
      <c r="E78" s="6">
        <v>77</v>
      </c>
      <c r="F78" s="1" t="s">
        <v>127</v>
      </c>
      <c r="G78" s="13">
        <v>0</v>
      </c>
      <c r="H78" s="16">
        <v>2018011000951</v>
      </c>
      <c r="I78" s="17" t="s">
        <v>125</v>
      </c>
      <c r="J78" s="18" t="s">
        <v>126</v>
      </c>
      <c r="K78" s="19" t="s">
        <v>20</v>
      </c>
    </row>
    <row r="79" spans="1:11" ht="15" customHeight="1">
      <c r="A79" s="93"/>
      <c r="B79" s="96"/>
      <c r="C79" s="99"/>
      <c r="D79" s="102"/>
      <c r="E79" s="6">
        <v>78</v>
      </c>
      <c r="F79" s="1" t="s">
        <v>128</v>
      </c>
      <c r="G79" s="13">
        <v>5657426176</v>
      </c>
      <c r="H79" s="16">
        <v>2018011000951</v>
      </c>
      <c r="I79" s="17" t="s">
        <v>125</v>
      </c>
      <c r="J79" s="18" t="s">
        <v>126</v>
      </c>
      <c r="K79" s="19" t="s">
        <v>20</v>
      </c>
    </row>
    <row r="80" spans="1:11" ht="15" customHeight="1">
      <c r="A80" s="93"/>
      <c r="B80" s="96"/>
      <c r="C80" s="99"/>
      <c r="D80" s="102"/>
      <c r="E80" s="6">
        <v>79</v>
      </c>
      <c r="F80" s="1" t="s">
        <v>129</v>
      </c>
      <c r="G80" s="13">
        <v>0</v>
      </c>
      <c r="H80" s="16">
        <v>2018011000951</v>
      </c>
      <c r="I80" s="17" t="s">
        <v>125</v>
      </c>
      <c r="J80" s="18" t="s">
        <v>126</v>
      </c>
      <c r="K80" s="19" t="s">
        <v>20</v>
      </c>
    </row>
    <row r="81" spans="1:11" ht="15" customHeight="1">
      <c r="A81" s="93"/>
      <c r="B81" s="96"/>
      <c r="C81" s="99"/>
      <c r="D81" s="102"/>
      <c r="E81" s="6">
        <v>80</v>
      </c>
      <c r="F81" s="1" t="s">
        <v>130</v>
      </c>
      <c r="G81" s="13">
        <v>0</v>
      </c>
      <c r="H81" s="16">
        <v>2018011000951</v>
      </c>
      <c r="I81" s="17" t="s">
        <v>125</v>
      </c>
      <c r="J81" s="18" t="s">
        <v>126</v>
      </c>
      <c r="K81" s="19" t="s">
        <v>20</v>
      </c>
    </row>
    <row r="82" spans="1:11" ht="15" customHeight="1">
      <c r="A82" s="93"/>
      <c r="B82" s="96"/>
      <c r="C82" s="99"/>
      <c r="D82" s="102"/>
      <c r="E82" s="6">
        <v>81</v>
      </c>
      <c r="F82" s="1" t="s">
        <v>131</v>
      </c>
      <c r="G82" s="13">
        <v>0</v>
      </c>
      <c r="H82" s="16">
        <v>2018011000951</v>
      </c>
      <c r="I82" s="17" t="s">
        <v>125</v>
      </c>
      <c r="J82" s="18" t="s">
        <v>126</v>
      </c>
      <c r="K82" s="19" t="s">
        <v>20</v>
      </c>
    </row>
    <row r="83" spans="1:11" ht="15" customHeight="1">
      <c r="A83" s="93"/>
      <c r="B83" s="96"/>
      <c r="C83" s="99"/>
      <c r="D83" s="102"/>
      <c r="E83" s="6">
        <v>82</v>
      </c>
      <c r="F83" s="1" t="s">
        <v>132</v>
      </c>
      <c r="G83" s="13">
        <v>0</v>
      </c>
      <c r="H83" s="16">
        <v>2018011000951</v>
      </c>
      <c r="I83" s="17" t="s">
        <v>125</v>
      </c>
      <c r="J83" s="18" t="s">
        <v>126</v>
      </c>
      <c r="K83" s="19" t="s">
        <v>20</v>
      </c>
    </row>
    <row r="84" spans="1:11" ht="15" customHeight="1">
      <c r="A84" s="93"/>
      <c r="B84" s="96"/>
      <c r="C84" s="99"/>
      <c r="D84" s="102"/>
      <c r="E84" s="6">
        <v>83</v>
      </c>
      <c r="F84" s="1" t="s">
        <v>133</v>
      </c>
      <c r="G84" s="13">
        <v>0</v>
      </c>
      <c r="H84" s="16">
        <v>2018011000951</v>
      </c>
      <c r="I84" s="17" t="s">
        <v>125</v>
      </c>
      <c r="J84" s="18" t="s">
        <v>126</v>
      </c>
      <c r="K84" s="19" t="s">
        <v>20</v>
      </c>
    </row>
    <row r="85" spans="1:11" ht="15" customHeight="1">
      <c r="A85" s="93"/>
      <c r="B85" s="96"/>
      <c r="C85" s="99"/>
      <c r="D85" s="102"/>
      <c r="E85" s="6">
        <v>84</v>
      </c>
      <c r="F85" s="1" t="s">
        <v>134</v>
      </c>
      <c r="G85" s="13">
        <v>0</v>
      </c>
      <c r="H85" s="16">
        <v>2018011000951</v>
      </c>
      <c r="I85" s="17" t="s">
        <v>125</v>
      </c>
      <c r="J85" s="18" t="s">
        <v>126</v>
      </c>
      <c r="K85" s="19" t="s">
        <v>20</v>
      </c>
    </row>
    <row r="86" spans="1:11" ht="15" customHeight="1">
      <c r="A86" s="93"/>
      <c r="B86" s="96"/>
      <c r="C86" s="100"/>
      <c r="D86" s="103"/>
      <c r="E86" s="6">
        <v>85</v>
      </c>
      <c r="F86" s="1" t="s">
        <v>135</v>
      </c>
      <c r="G86" s="13">
        <v>0</v>
      </c>
      <c r="H86" s="16">
        <v>2018011000951</v>
      </c>
      <c r="I86" s="17" t="s">
        <v>125</v>
      </c>
      <c r="J86" s="18" t="s">
        <v>126</v>
      </c>
      <c r="K86" s="19" t="s">
        <v>20</v>
      </c>
    </row>
    <row r="87" spans="1:11" ht="15" customHeight="1">
      <c r="A87" s="93"/>
      <c r="B87" s="96"/>
      <c r="C87" s="98" t="s">
        <v>136</v>
      </c>
      <c r="D87" s="101" t="s">
        <v>42</v>
      </c>
      <c r="E87" s="6">
        <v>86</v>
      </c>
      <c r="F87" s="1" t="s">
        <v>137</v>
      </c>
      <c r="G87" s="13">
        <v>1313633024</v>
      </c>
      <c r="H87" s="16">
        <v>2018011000951</v>
      </c>
      <c r="I87" s="17" t="s">
        <v>125</v>
      </c>
      <c r="J87" s="18" t="s">
        <v>136</v>
      </c>
      <c r="K87" s="19" t="s">
        <v>42</v>
      </c>
    </row>
    <row r="88" spans="1:11" ht="15" customHeight="1">
      <c r="A88" s="93"/>
      <c r="B88" s="96"/>
      <c r="C88" s="99"/>
      <c r="D88" s="102"/>
      <c r="E88" s="6">
        <v>87</v>
      </c>
      <c r="F88" s="1" t="s">
        <v>138</v>
      </c>
      <c r="G88" s="13">
        <v>0</v>
      </c>
      <c r="H88" s="16">
        <v>2018011000951</v>
      </c>
      <c r="I88" s="17" t="s">
        <v>125</v>
      </c>
      <c r="J88" s="18" t="s">
        <v>136</v>
      </c>
      <c r="K88" s="19" t="s">
        <v>42</v>
      </c>
    </row>
    <row r="89" spans="1:11" ht="15" customHeight="1">
      <c r="A89" s="93"/>
      <c r="B89" s="96"/>
      <c r="C89" s="99"/>
      <c r="D89" s="102"/>
      <c r="E89" s="6">
        <v>88</v>
      </c>
      <c r="F89" s="1" t="s">
        <v>139</v>
      </c>
      <c r="G89" s="13">
        <v>0</v>
      </c>
      <c r="H89" s="16">
        <v>2018011000951</v>
      </c>
      <c r="I89" s="17" t="s">
        <v>125</v>
      </c>
      <c r="J89" s="18" t="s">
        <v>136</v>
      </c>
      <c r="K89" s="19" t="s">
        <v>42</v>
      </c>
    </row>
    <row r="90" spans="1:11" ht="15" customHeight="1">
      <c r="A90" s="93"/>
      <c r="B90" s="96"/>
      <c r="C90" s="99"/>
      <c r="D90" s="102"/>
      <c r="E90" s="6">
        <v>89</v>
      </c>
      <c r="F90" s="1" t="s">
        <v>140</v>
      </c>
      <c r="G90" s="13">
        <v>0</v>
      </c>
      <c r="H90" s="16">
        <v>2018011000951</v>
      </c>
      <c r="I90" s="17" t="s">
        <v>125</v>
      </c>
      <c r="J90" s="18" t="s">
        <v>136</v>
      </c>
      <c r="K90" s="19" t="s">
        <v>42</v>
      </c>
    </row>
    <row r="91" spans="1:11" ht="15" customHeight="1">
      <c r="A91" s="94"/>
      <c r="B91" s="97"/>
      <c r="C91" s="100"/>
      <c r="D91" s="103"/>
      <c r="E91" s="6">
        <v>90</v>
      </c>
      <c r="F91" s="1" t="s">
        <v>141</v>
      </c>
      <c r="G91" s="13">
        <v>0</v>
      </c>
      <c r="H91" s="16">
        <v>2018011000951</v>
      </c>
      <c r="I91" s="17" t="s">
        <v>125</v>
      </c>
      <c r="J91" s="18" t="s">
        <v>136</v>
      </c>
      <c r="K91" s="19" t="s">
        <v>42</v>
      </c>
    </row>
    <row r="92" spans="1:11" ht="15.75">
      <c r="A92" s="92">
        <v>2018011000955</v>
      </c>
      <c r="B92" s="95" t="s">
        <v>142</v>
      </c>
      <c r="C92" s="98" t="s">
        <v>143</v>
      </c>
      <c r="D92" s="101" t="s">
        <v>38</v>
      </c>
      <c r="E92" s="6">
        <v>91</v>
      </c>
      <c r="F92" s="1" t="s">
        <v>144</v>
      </c>
      <c r="G92" s="13">
        <v>0</v>
      </c>
      <c r="H92" s="16">
        <v>2018011000955</v>
      </c>
      <c r="I92" s="17" t="s">
        <v>142</v>
      </c>
      <c r="J92" s="18" t="s">
        <v>143</v>
      </c>
      <c r="K92" s="19" t="s">
        <v>38</v>
      </c>
    </row>
    <row r="93" spans="1:11" ht="15" customHeight="1">
      <c r="A93" s="93"/>
      <c r="B93" s="96"/>
      <c r="C93" s="99"/>
      <c r="D93" s="102"/>
      <c r="E93" s="6">
        <v>92</v>
      </c>
      <c r="F93" s="1" t="s">
        <v>145</v>
      </c>
      <c r="G93" s="13">
        <v>0</v>
      </c>
      <c r="H93" s="16">
        <v>2018011000955</v>
      </c>
      <c r="I93" s="17" t="s">
        <v>142</v>
      </c>
      <c r="J93" s="18" t="s">
        <v>143</v>
      </c>
      <c r="K93" s="19" t="s">
        <v>38</v>
      </c>
    </row>
    <row r="94" spans="1:11" ht="15" customHeight="1">
      <c r="A94" s="93"/>
      <c r="B94" s="96"/>
      <c r="C94" s="99"/>
      <c r="D94" s="102"/>
      <c r="E94" s="6">
        <v>93</v>
      </c>
      <c r="F94" s="1" t="s">
        <v>146</v>
      </c>
      <c r="G94" s="13">
        <v>107479066</v>
      </c>
      <c r="H94" s="16">
        <v>2018011000955</v>
      </c>
      <c r="I94" s="17" t="s">
        <v>142</v>
      </c>
      <c r="J94" s="18" t="s">
        <v>143</v>
      </c>
      <c r="K94" s="19" t="s">
        <v>38</v>
      </c>
    </row>
    <row r="95" spans="1:11" ht="15" customHeight="1">
      <c r="A95" s="93"/>
      <c r="B95" s="96"/>
      <c r="C95" s="99"/>
      <c r="D95" s="102"/>
      <c r="E95" s="6">
        <v>94</v>
      </c>
      <c r="F95" s="1" t="s">
        <v>147</v>
      </c>
      <c r="G95" s="13">
        <v>3794212</v>
      </c>
      <c r="H95" s="16">
        <v>2018011000955</v>
      </c>
      <c r="I95" s="17" t="s">
        <v>142</v>
      </c>
      <c r="J95" s="18" t="s">
        <v>143</v>
      </c>
      <c r="K95" s="19" t="s">
        <v>38</v>
      </c>
    </row>
    <row r="96" spans="1:11" ht="15" customHeight="1">
      <c r="A96" s="93"/>
      <c r="B96" s="96"/>
      <c r="C96" s="99"/>
      <c r="D96" s="102"/>
      <c r="E96" s="6">
        <v>95</v>
      </c>
      <c r="F96" s="1" t="s">
        <v>148</v>
      </c>
      <c r="G96" s="13">
        <v>0</v>
      </c>
      <c r="H96" s="16">
        <v>2018011000955</v>
      </c>
      <c r="I96" s="17" t="s">
        <v>142</v>
      </c>
      <c r="J96" s="18" t="s">
        <v>143</v>
      </c>
      <c r="K96" s="19" t="s">
        <v>38</v>
      </c>
    </row>
    <row r="97" spans="1:11" ht="15" customHeight="1">
      <c r="A97" s="93"/>
      <c r="B97" s="96"/>
      <c r="C97" s="99"/>
      <c r="D97" s="102"/>
      <c r="E97" s="6">
        <v>96</v>
      </c>
      <c r="F97" s="1" t="s">
        <v>149</v>
      </c>
      <c r="G97" s="13">
        <v>196284853</v>
      </c>
      <c r="H97" s="16">
        <v>2018011000955</v>
      </c>
      <c r="I97" s="17" t="s">
        <v>142</v>
      </c>
      <c r="J97" s="18" t="s">
        <v>143</v>
      </c>
      <c r="K97" s="19" t="s">
        <v>38</v>
      </c>
    </row>
    <row r="98" spans="1:11" ht="15" customHeight="1">
      <c r="A98" s="93"/>
      <c r="B98" s="96"/>
      <c r="C98" s="99"/>
      <c r="D98" s="102"/>
      <c r="E98" s="6">
        <v>97</v>
      </c>
      <c r="F98" s="1" t="s">
        <v>150</v>
      </c>
      <c r="G98" s="13">
        <v>0</v>
      </c>
      <c r="H98" s="16">
        <v>2018011000955</v>
      </c>
      <c r="I98" s="17" t="s">
        <v>142</v>
      </c>
      <c r="J98" s="18" t="s">
        <v>143</v>
      </c>
      <c r="K98" s="19" t="s">
        <v>38</v>
      </c>
    </row>
    <row r="99" spans="1:11" ht="15" customHeight="1">
      <c r="A99" s="93"/>
      <c r="B99" s="96"/>
      <c r="C99" s="99"/>
      <c r="D99" s="102"/>
      <c r="E99" s="6">
        <v>98</v>
      </c>
      <c r="F99" s="1" t="s">
        <v>151</v>
      </c>
      <c r="G99" s="13">
        <v>0</v>
      </c>
      <c r="H99" s="16">
        <v>2018011000955</v>
      </c>
      <c r="I99" s="17" t="s">
        <v>142</v>
      </c>
      <c r="J99" s="18" t="s">
        <v>143</v>
      </c>
      <c r="K99" s="19" t="s">
        <v>38</v>
      </c>
    </row>
    <row r="100" spans="1:11" ht="15" customHeight="1">
      <c r="A100" s="93"/>
      <c r="B100" s="96"/>
      <c r="C100" s="99"/>
      <c r="D100" s="102"/>
      <c r="E100" s="6">
        <v>99</v>
      </c>
      <c r="F100" s="1" t="s">
        <v>152</v>
      </c>
      <c r="G100" s="13">
        <v>0</v>
      </c>
      <c r="H100" s="16">
        <v>2018011000955</v>
      </c>
      <c r="I100" s="17" t="s">
        <v>142</v>
      </c>
      <c r="J100" s="18" t="s">
        <v>143</v>
      </c>
      <c r="K100" s="19" t="s">
        <v>38</v>
      </c>
    </row>
    <row r="101" spans="1:11" ht="15" customHeight="1">
      <c r="A101" s="93"/>
      <c r="B101" s="96"/>
      <c r="C101" s="99"/>
      <c r="D101" s="102"/>
      <c r="E101" s="6">
        <v>100</v>
      </c>
      <c r="F101" s="1" t="s">
        <v>153</v>
      </c>
      <c r="G101" s="13">
        <v>0</v>
      </c>
      <c r="H101" s="16">
        <v>2018011000955</v>
      </c>
      <c r="I101" s="17" t="s">
        <v>142</v>
      </c>
      <c r="J101" s="18" t="s">
        <v>143</v>
      </c>
      <c r="K101" s="19" t="s">
        <v>38</v>
      </c>
    </row>
    <row r="102" spans="1:11" ht="15" customHeight="1">
      <c r="A102" s="93"/>
      <c r="B102" s="96"/>
      <c r="C102" s="99"/>
      <c r="D102" s="102"/>
      <c r="E102" s="6">
        <v>101</v>
      </c>
      <c r="F102" s="1" t="s">
        <v>154</v>
      </c>
      <c r="G102" s="13">
        <v>0</v>
      </c>
      <c r="H102" s="16">
        <v>2018011000955</v>
      </c>
      <c r="I102" s="17" t="s">
        <v>142</v>
      </c>
      <c r="J102" s="18" t="s">
        <v>143</v>
      </c>
      <c r="K102" s="19" t="s">
        <v>38</v>
      </c>
    </row>
    <row r="103" spans="1:11" ht="15" customHeight="1">
      <c r="A103" s="93"/>
      <c r="B103" s="96"/>
      <c r="C103" s="100"/>
      <c r="D103" s="103"/>
      <c r="E103" s="6">
        <v>102</v>
      </c>
      <c r="F103" s="1" t="s">
        <v>155</v>
      </c>
      <c r="G103" s="13">
        <v>0</v>
      </c>
      <c r="H103" s="16">
        <v>2018011000955</v>
      </c>
      <c r="I103" s="17" t="s">
        <v>142</v>
      </c>
      <c r="J103" s="18" t="s">
        <v>143</v>
      </c>
      <c r="K103" s="19" t="s">
        <v>38</v>
      </c>
    </row>
    <row r="104" spans="1:11" ht="15" customHeight="1">
      <c r="A104" s="93"/>
      <c r="B104" s="96"/>
      <c r="C104" s="98" t="s">
        <v>156</v>
      </c>
      <c r="D104" s="101" t="s">
        <v>42</v>
      </c>
      <c r="E104" s="6">
        <v>103</v>
      </c>
      <c r="F104" s="1" t="s">
        <v>157</v>
      </c>
      <c r="G104" s="13">
        <v>0</v>
      </c>
      <c r="H104" s="16">
        <v>2018011000955</v>
      </c>
      <c r="I104" s="17" t="s">
        <v>142</v>
      </c>
      <c r="J104" s="18" t="s">
        <v>156</v>
      </c>
      <c r="K104" s="19" t="s">
        <v>42</v>
      </c>
    </row>
    <row r="105" spans="1:11" ht="15" customHeight="1">
      <c r="A105" s="93"/>
      <c r="B105" s="96"/>
      <c r="C105" s="99"/>
      <c r="D105" s="102"/>
      <c r="E105" s="6">
        <v>104</v>
      </c>
      <c r="F105" s="1" t="s">
        <v>158</v>
      </c>
      <c r="G105" s="13">
        <v>0</v>
      </c>
      <c r="H105" s="16">
        <v>2018011000955</v>
      </c>
      <c r="I105" s="17" t="s">
        <v>142</v>
      </c>
      <c r="J105" s="18" t="s">
        <v>156</v>
      </c>
      <c r="K105" s="19" t="s">
        <v>42</v>
      </c>
    </row>
    <row r="106" spans="1:11" ht="15" customHeight="1">
      <c r="A106" s="93"/>
      <c r="B106" s="96"/>
      <c r="C106" s="99"/>
      <c r="D106" s="102"/>
      <c r="E106" s="6">
        <v>105</v>
      </c>
      <c r="F106" s="1" t="s">
        <v>159</v>
      </c>
      <c r="G106" s="13">
        <v>0</v>
      </c>
      <c r="H106" s="16">
        <v>2018011000955</v>
      </c>
      <c r="I106" s="17" t="s">
        <v>142</v>
      </c>
      <c r="J106" s="18" t="s">
        <v>156</v>
      </c>
      <c r="K106" s="19" t="s">
        <v>42</v>
      </c>
    </row>
    <row r="107" spans="1:11" ht="15" customHeight="1">
      <c r="A107" s="93"/>
      <c r="B107" s="96"/>
      <c r="C107" s="99"/>
      <c r="D107" s="102"/>
      <c r="E107" s="6">
        <v>106</v>
      </c>
      <c r="F107" s="1" t="s">
        <v>160</v>
      </c>
      <c r="G107" s="13">
        <v>362726605</v>
      </c>
      <c r="H107" s="16">
        <v>2018011000955</v>
      </c>
      <c r="I107" s="17" t="s">
        <v>142</v>
      </c>
      <c r="J107" s="18" t="s">
        <v>156</v>
      </c>
      <c r="K107" s="19" t="s">
        <v>42</v>
      </c>
    </row>
    <row r="108" spans="1:11" ht="15" customHeight="1">
      <c r="A108" s="93"/>
      <c r="B108" s="96"/>
      <c r="C108" s="99"/>
      <c r="D108" s="102"/>
      <c r="E108" s="6">
        <v>107</v>
      </c>
      <c r="F108" s="1" t="s">
        <v>161</v>
      </c>
      <c r="G108" s="13">
        <v>0</v>
      </c>
      <c r="H108" s="16">
        <v>2018011000955</v>
      </c>
      <c r="I108" s="17" t="s">
        <v>142</v>
      </c>
      <c r="J108" s="18" t="s">
        <v>156</v>
      </c>
      <c r="K108" s="19" t="s">
        <v>42</v>
      </c>
    </row>
    <row r="109" spans="1:11" ht="15" customHeight="1">
      <c r="A109" s="93"/>
      <c r="B109" s="96"/>
      <c r="C109" s="99"/>
      <c r="D109" s="102"/>
      <c r="E109" s="6">
        <v>108</v>
      </c>
      <c r="F109" s="1" t="s">
        <v>162</v>
      </c>
      <c r="G109" s="13">
        <v>100421184</v>
      </c>
      <c r="H109" s="16">
        <v>2018011000955</v>
      </c>
      <c r="I109" s="17" t="s">
        <v>142</v>
      </c>
      <c r="J109" s="18" t="s">
        <v>156</v>
      </c>
      <c r="K109" s="19" t="s">
        <v>42</v>
      </c>
    </row>
    <row r="110" spans="1:11" ht="15" customHeight="1">
      <c r="A110" s="93"/>
      <c r="B110" s="96"/>
      <c r="C110" s="99"/>
      <c r="D110" s="102"/>
      <c r="E110" s="6">
        <v>109</v>
      </c>
      <c r="F110" s="1" t="s">
        <v>163</v>
      </c>
      <c r="G110" s="13">
        <v>0</v>
      </c>
      <c r="H110" s="16">
        <v>2018011000955</v>
      </c>
      <c r="I110" s="17" t="s">
        <v>142</v>
      </c>
      <c r="J110" s="18" t="s">
        <v>156</v>
      </c>
      <c r="K110" s="19" t="s">
        <v>42</v>
      </c>
    </row>
    <row r="111" spans="1:11" ht="15" customHeight="1">
      <c r="A111" s="93"/>
      <c r="B111" s="96"/>
      <c r="C111" s="99"/>
      <c r="D111" s="102"/>
      <c r="E111" s="6">
        <v>110</v>
      </c>
      <c r="F111" s="1" t="s">
        <v>164</v>
      </c>
      <c r="G111" s="13">
        <v>0</v>
      </c>
      <c r="H111" s="16">
        <v>2018011000955</v>
      </c>
      <c r="I111" s="17" t="s">
        <v>142</v>
      </c>
      <c r="J111" s="18" t="s">
        <v>156</v>
      </c>
      <c r="K111" s="19" t="s">
        <v>42</v>
      </c>
    </row>
    <row r="112" spans="1:11" ht="15" customHeight="1">
      <c r="A112" s="93"/>
      <c r="B112" s="96"/>
      <c r="C112" s="99"/>
      <c r="D112" s="102"/>
      <c r="E112" s="6">
        <v>111</v>
      </c>
      <c r="F112" s="1" t="s">
        <v>165</v>
      </c>
      <c r="G112" s="13">
        <v>0</v>
      </c>
      <c r="H112" s="16">
        <v>2018011000955</v>
      </c>
      <c r="I112" s="17" t="s">
        <v>142</v>
      </c>
      <c r="J112" s="18" t="s">
        <v>156</v>
      </c>
      <c r="K112" s="19" t="s">
        <v>42</v>
      </c>
    </row>
    <row r="113" spans="1:11" ht="15" customHeight="1">
      <c r="A113" s="94"/>
      <c r="B113" s="97"/>
      <c r="C113" s="100"/>
      <c r="D113" s="103"/>
      <c r="E113" s="6">
        <v>112</v>
      </c>
      <c r="F113" s="1" t="s">
        <v>166</v>
      </c>
      <c r="G113" s="13">
        <v>0</v>
      </c>
      <c r="H113" s="16">
        <v>2018011000955</v>
      </c>
      <c r="I113" s="17" t="s">
        <v>142</v>
      </c>
      <c r="J113" s="18" t="s">
        <v>156</v>
      </c>
      <c r="K113" s="19" t="s">
        <v>42</v>
      </c>
    </row>
    <row r="114" spans="1:11" ht="15.75">
      <c r="A114" s="92">
        <v>2018011001125</v>
      </c>
      <c r="B114" s="95" t="s">
        <v>167</v>
      </c>
      <c r="C114" s="98" t="s">
        <v>168</v>
      </c>
      <c r="D114" s="101" t="s">
        <v>61</v>
      </c>
      <c r="E114" s="6">
        <v>113</v>
      </c>
      <c r="F114" s="1" t="s">
        <v>169</v>
      </c>
      <c r="G114" s="13">
        <v>0</v>
      </c>
      <c r="H114" s="16">
        <v>2018011001125</v>
      </c>
      <c r="I114" s="17" t="s">
        <v>167</v>
      </c>
      <c r="J114" s="18" t="s">
        <v>168</v>
      </c>
      <c r="K114" s="19" t="s">
        <v>61</v>
      </c>
    </row>
    <row r="115" spans="1:11" ht="15" customHeight="1">
      <c r="A115" s="93"/>
      <c r="B115" s="96"/>
      <c r="C115" s="99"/>
      <c r="D115" s="102"/>
      <c r="E115" s="6">
        <v>114</v>
      </c>
      <c r="F115" s="1" t="s">
        <v>170</v>
      </c>
      <c r="G115" s="13">
        <v>0</v>
      </c>
      <c r="H115" s="16">
        <v>2018011001125</v>
      </c>
      <c r="I115" s="17" t="s">
        <v>167</v>
      </c>
      <c r="J115" s="18" t="s">
        <v>168</v>
      </c>
      <c r="K115" s="19" t="s">
        <v>61</v>
      </c>
    </row>
    <row r="116" spans="1:11" ht="15" customHeight="1">
      <c r="A116" s="93"/>
      <c r="B116" s="96"/>
      <c r="C116" s="99"/>
      <c r="D116" s="102"/>
      <c r="E116" s="6">
        <v>115</v>
      </c>
      <c r="F116" s="1" t="s">
        <v>171</v>
      </c>
      <c r="G116" s="13">
        <v>0</v>
      </c>
      <c r="H116" s="16">
        <v>2018011001125</v>
      </c>
      <c r="I116" s="17" t="s">
        <v>167</v>
      </c>
      <c r="J116" s="18" t="s">
        <v>168</v>
      </c>
      <c r="K116" s="19" t="s">
        <v>61</v>
      </c>
    </row>
    <row r="117" spans="1:11" ht="15" customHeight="1">
      <c r="A117" s="93"/>
      <c r="B117" s="96"/>
      <c r="C117" s="99"/>
      <c r="D117" s="102"/>
      <c r="E117" s="6">
        <v>116</v>
      </c>
      <c r="F117" s="1" t="s">
        <v>172</v>
      </c>
      <c r="G117" s="13">
        <v>1500000000</v>
      </c>
      <c r="H117" s="16">
        <v>2018011001125</v>
      </c>
      <c r="I117" s="17" t="s">
        <v>167</v>
      </c>
      <c r="J117" s="18" t="s">
        <v>168</v>
      </c>
      <c r="K117" s="19" t="s">
        <v>61</v>
      </c>
    </row>
    <row r="118" spans="1:11" ht="15" customHeight="1">
      <c r="A118" s="93"/>
      <c r="B118" s="96"/>
      <c r="C118" s="99"/>
      <c r="D118" s="102"/>
      <c r="E118" s="6">
        <v>117</v>
      </c>
      <c r="F118" s="1" t="s">
        <v>173</v>
      </c>
      <c r="G118" s="13">
        <v>1374790656</v>
      </c>
      <c r="H118" s="16">
        <v>2018011001125</v>
      </c>
      <c r="I118" s="17" t="s">
        <v>167</v>
      </c>
      <c r="J118" s="18" t="s">
        <v>168</v>
      </c>
      <c r="K118" s="19" t="s">
        <v>61</v>
      </c>
    </row>
    <row r="119" spans="1:11" ht="15" customHeight="1">
      <c r="A119" s="93"/>
      <c r="B119" s="96"/>
      <c r="C119" s="99"/>
      <c r="D119" s="102"/>
      <c r="E119" s="6">
        <v>118</v>
      </c>
      <c r="F119" s="1" t="s">
        <v>174</v>
      </c>
      <c r="G119" s="13">
        <v>0</v>
      </c>
      <c r="H119" s="16">
        <v>2018011001125</v>
      </c>
      <c r="I119" s="17" t="s">
        <v>167</v>
      </c>
      <c r="J119" s="18" t="s">
        <v>168</v>
      </c>
      <c r="K119" s="19" t="s">
        <v>61</v>
      </c>
    </row>
    <row r="120" spans="1:11" ht="15" customHeight="1">
      <c r="A120" s="93"/>
      <c r="B120" s="96"/>
      <c r="C120" s="99"/>
      <c r="D120" s="102"/>
      <c r="E120" s="6">
        <v>119</v>
      </c>
      <c r="F120" s="1" t="s">
        <v>175</v>
      </c>
      <c r="G120" s="13">
        <v>0</v>
      </c>
      <c r="H120" s="16">
        <v>2018011001125</v>
      </c>
      <c r="I120" s="17" t="s">
        <v>167</v>
      </c>
      <c r="J120" s="18" t="s">
        <v>168</v>
      </c>
      <c r="K120" s="19" t="s">
        <v>61</v>
      </c>
    </row>
    <row r="121" spans="1:11" ht="15" customHeight="1">
      <c r="A121" s="93"/>
      <c r="B121" s="96"/>
      <c r="C121" s="99"/>
      <c r="D121" s="102"/>
      <c r="E121" s="6">
        <v>120</v>
      </c>
      <c r="F121" s="1" t="s">
        <v>176</v>
      </c>
      <c r="G121" s="13">
        <v>0</v>
      </c>
      <c r="H121" s="16">
        <v>2018011001125</v>
      </c>
      <c r="I121" s="17" t="s">
        <v>167</v>
      </c>
      <c r="J121" s="18" t="s">
        <v>168</v>
      </c>
      <c r="K121" s="19" t="s">
        <v>61</v>
      </c>
    </row>
    <row r="122" spans="1:11" ht="15" customHeight="1">
      <c r="A122" s="93"/>
      <c r="B122" s="96"/>
      <c r="C122" s="99"/>
      <c r="D122" s="102"/>
      <c r="E122" s="6">
        <v>121</v>
      </c>
      <c r="F122" s="1" t="s">
        <v>177</v>
      </c>
      <c r="G122" s="13">
        <v>0</v>
      </c>
      <c r="H122" s="16">
        <v>2018011001125</v>
      </c>
      <c r="I122" s="17" t="s">
        <v>167</v>
      </c>
      <c r="J122" s="18" t="s">
        <v>168</v>
      </c>
      <c r="K122" s="19" t="s">
        <v>61</v>
      </c>
    </row>
    <row r="123" spans="1:11" ht="15" customHeight="1">
      <c r="A123" s="93"/>
      <c r="B123" s="96"/>
      <c r="C123" s="99"/>
      <c r="D123" s="103"/>
      <c r="E123" s="6">
        <v>122</v>
      </c>
      <c r="F123" s="1" t="s">
        <v>178</v>
      </c>
      <c r="G123" s="13">
        <v>0</v>
      </c>
      <c r="H123" s="16">
        <v>2018011001125</v>
      </c>
      <c r="I123" s="17" t="s">
        <v>167</v>
      </c>
      <c r="J123" s="18" t="s">
        <v>168</v>
      </c>
      <c r="K123" s="19" t="s">
        <v>61</v>
      </c>
    </row>
    <row r="124" spans="1:11" ht="15" customHeight="1">
      <c r="A124" s="93"/>
      <c r="B124" s="96"/>
      <c r="C124" s="99"/>
      <c r="D124" s="101" t="s">
        <v>82</v>
      </c>
      <c r="E124" s="6">
        <v>123</v>
      </c>
      <c r="F124" s="1" t="s">
        <v>179</v>
      </c>
      <c r="G124" s="13">
        <v>6102635520</v>
      </c>
      <c r="H124" s="16">
        <v>2018011001125</v>
      </c>
      <c r="I124" s="17" t="s">
        <v>167</v>
      </c>
      <c r="J124" s="18" t="s">
        <v>168</v>
      </c>
      <c r="K124" s="19" t="s">
        <v>82</v>
      </c>
    </row>
    <row r="125" spans="1:11" ht="15" customHeight="1">
      <c r="A125" s="93"/>
      <c r="B125" s="96"/>
      <c r="C125" s="99"/>
      <c r="D125" s="102"/>
      <c r="E125" s="6">
        <v>124</v>
      </c>
      <c r="F125" s="1" t="s">
        <v>180</v>
      </c>
      <c r="G125" s="13">
        <v>0</v>
      </c>
      <c r="H125" s="16">
        <v>2018011001125</v>
      </c>
      <c r="I125" s="17" t="s">
        <v>167</v>
      </c>
      <c r="J125" s="18" t="s">
        <v>168</v>
      </c>
      <c r="K125" s="19" t="s">
        <v>82</v>
      </c>
    </row>
    <row r="126" spans="1:11" ht="15" customHeight="1">
      <c r="A126" s="93"/>
      <c r="B126" s="96"/>
      <c r="C126" s="99"/>
      <c r="D126" s="102"/>
      <c r="E126" s="6">
        <v>125</v>
      </c>
      <c r="F126" s="1" t="s">
        <v>86</v>
      </c>
      <c r="G126" s="13">
        <v>1823534592</v>
      </c>
      <c r="H126" s="16">
        <v>2018011001125</v>
      </c>
      <c r="I126" s="17" t="s">
        <v>167</v>
      </c>
      <c r="J126" s="18" t="s">
        <v>168</v>
      </c>
      <c r="K126" s="19" t="s">
        <v>82</v>
      </c>
    </row>
    <row r="127" spans="1:11" ht="15" customHeight="1">
      <c r="A127" s="93"/>
      <c r="B127" s="96"/>
      <c r="C127" s="99"/>
      <c r="D127" s="103"/>
      <c r="E127" s="6">
        <v>126</v>
      </c>
      <c r="F127" s="1" t="s">
        <v>181</v>
      </c>
      <c r="G127" s="13">
        <v>0</v>
      </c>
      <c r="H127" s="16">
        <v>2018011001125</v>
      </c>
      <c r="I127" s="17" t="s">
        <v>167</v>
      </c>
      <c r="J127" s="18" t="s">
        <v>168</v>
      </c>
      <c r="K127" s="19" t="s">
        <v>82</v>
      </c>
    </row>
    <row r="128" spans="1:11" ht="15" customHeight="1">
      <c r="A128" s="93"/>
      <c r="B128" s="96"/>
      <c r="C128" s="99"/>
      <c r="D128" s="101" t="s">
        <v>48</v>
      </c>
      <c r="E128" s="6">
        <v>127</v>
      </c>
      <c r="F128" s="1" t="s">
        <v>182</v>
      </c>
      <c r="G128" s="13">
        <v>0</v>
      </c>
      <c r="H128" s="16">
        <v>2018011001125</v>
      </c>
      <c r="I128" s="17" t="s">
        <v>167</v>
      </c>
      <c r="J128" s="18" t="s">
        <v>168</v>
      </c>
      <c r="K128" s="19" t="s">
        <v>48</v>
      </c>
    </row>
    <row r="129" spans="1:11" ht="15" customHeight="1">
      <c r="A129" s="93"/>
      <c r="B129" s="96"/>
      <c r="C129" s="99"/>
      <c r="D129" s="102"/>
      <c r="E129" s="6">
        <v>128</v>
      </c>
      <c r="F129" s="1" t="s">
        <v>183</v>
      </c>
      <c r="G129" s="13">
        <v>1955369472</v>
      </c>
      <c r="H129" s="16">
        <v>2018011001125</v>
      </c>
      <c r="I129" s="17" t="s">
        <v>167</v>
      </c>
      <c r="J129" s="18" t="s">
        <v>168</v>
      </c>
      <c r="K129" s="19" t="s">
        <v>48</v>
      </c>
    </row>
    <row r="130" spans="1:11" ht="15" customHeight="1">
      <c r="A130" s="93"/>
      <c r="B130" s="96"/>
      <c r="C130" s="99"/>
      <c r="D130" s="102"/>
      <c r="E130" s="6">
        <v>129</v>
      </c>
      <c r="F130" s="1" t="s">
        <v>184</v>
      </c>
      <c r="G130" s="13">
        <v>0</v>
      </c>
      <c r="H130" s="16">
        <v>2018011001125</v>
      </c>
      <c r="I130" s="17" t="s">
        <v>167</v>
      </c>
      <c r="J130" s="18" t="s">
        <v>168</v>
      </c>
      <c r="K130" s="19" t="s">
        <v>48</v>
      </c>
    </row>
    <row r="131" spans="1:11" ht="15" customHeight="1">
      <c r="A131" s="93"/>
      <c r="B131" s="96"/>
      <c r="C131" s="99"/>
      <c r="D131" s="102"/>
      <c r="E131" s="6">
        <v>130</v>
      </c>
      <c r="F131" s="1" t="s">
        <v>50</v>
      </c>
      <c r="G131" s="13">
        <v>5179741440</v>
      </c>
      <c r="H131" s="16">
        <v>2018011001125</v>
      </c>
      <c r="I131" s="17" t="s">
        <v>167</v>
      </c>
      <c r="J131" s="18" t="s">
        <v>168</v>
      </c>
      <c r="K131" s="19" t="s">
        <v>48</v>
      </c>
    </row>
    <row r="132" spans="1:11" ht="15" customHeight="1">
      <c r="A132" s="93"/>
      <c r="B132" s="96"/>
      <c r="C132" s="99"/>
      <c r="D132" s="102"/>
      <c r="E132" s="6">
        <v>131</v>
      </c>
      <c r="F132" s="1" t="s">
        <v>185</v>
      </c>
      <c r="G132" s="13">
        <v>0</v>
      </c>
      <c r="H132" s="16">
        <v>2018011001125</v>
      </c>
      <c r="I132" s="17" t="s">
        <v>167</v>
      </c>
      <c r="J132" s="18" t="s">
        <v>168</v>
      </c>
      <c r="K132" s="19" t="s">
        <v>48</v>
      </c>
    </row>
    <row r="133" spans="1:11" ht="15" customHeight="1">
      <c r="A133" s="93"/>
      <c r="B133" s="96"/>
      <c r="C133" s="100"/>
      <c r="D133" s="103"/>
      <c r="E133" s="6">
        <v>132</v>
      </c>
      <c r="F133" s="1" t="s">
        <v>186</v>
      </c>
      <c r="G133" s="13">
        <v>0</v>
      </c>
      <c r="H133" s="16">
        <v>2018011001125</v>
      </c>
      <c r="I133" s="17" t="s">
        <v>167</v>
      </c>
      <c r="J133" s="18" t="s">
        <v>168</v>
      </c>
      <c r="K133" s="19" t="s">
        <v>48</v>
      </c>
    </row>
    <row r="134" spans="1:11" ht="15" customHeight="1">
      <c r="A134" s="93"/>
      <c r="B134" s="96"/>
      <c r="C134" s="98" t="s">
        <v>187</v>
      </c>
      <c r="D134" s="101" t="s">
        <v>74</v>
      </c>
      <c r="E134" s="6">
        <v>133</v>
      </c>
      <c r="F134" s="1" t="s">
        <v>182</v>
      </c>
      <c r="G134" s="13">
        <v>68165120</v>
      </c>
      <c r="H134" s="16">
        <v>2018011001125</v>
      </c>
      <c r="I134" s="17" t="s">
        <v>167</v>
      </c>
      <c r="J134" s="18" t="s">
        <v>187</v>
      </c>
      <c r="K134" s="19" t="s">
        <v>74</v>
      </c>
    </row>
    <row r="135" spans="1:11" ht="15" customHeight="1">
      <c r="A135" s="93"/>
      <c r="B135" s="96"/>
      <c r="C135" s="99"/>
      <c r="D135" s="102"/>
      <c r="E135" s="6">
        <v>134</v>
      </c>
      <c r="F135" s="1" t="s">
        <v>188</v>
      </c>
      <c r="G135" s="13">
        <v>0</v>
      </c>
      <c r="H135" s="16">
        <v>2018011001125</v>
      </c>
      <c r="I135" s="17" t="s">
        <v>167</v>
      </c>
      <c r="J135" s="18" t="s">
        <v>187</v>
      </c>
      <c r="K135" s="19" t="s">
        <v>74</v>
      </c>
    </row>
    <row r="136" spans="1:11" ht="15" customHeight="1">
      <c r="A136" s="93"/>
      <c r="B136" s="96"/>
      <c r="C136" s="99"/>
      <c r="D136" s="102"/>
      <c r="E136" s="6">
        <v>135</v>
      </c>
      <c r="F136" s="1" t="s">
        <v>189</v>
      </c>
      <c r="G136" s="13">
        <v>0</v>
      </c>
      <c r="H136" s="16">
        <v>2018011001125</v>
      </c>
      <c r="I136" s="17" t="s">
        <v>167</v>
      </c>
      <c r="J136" s="18" t="s">
        <v>187</v>
      </c>
      <c r="K136" s="19" t="s">
        <v>74</v>
      </c>
    </row>
    <row r="137" spans="1:11" ht="15" customHeight="1">
      <c r="A137" s="93"/>
      <c r="B137" s="96"/>
      <c r="C137" s="99"/>
      <c r="D137" s="102"/>
      <c r="E137" s="6">
        <v>136</v>
      </c>
      <c r="F137" s="1" t="s">
        <v>190</v>
      </c>
      <c r="G137" s="13">
        <v>0</v>
      </c>
      <c r="H137" s="16">
        <v>2018011001125</v>
      </c>
      <c r="I137" s="17" t="s">
        <v>167</v>
      </c>
      <c r="J137" s="18" t="s">
        <v>187</v>
      </c>
      <c r="K137" s="19" t="s">
        <v>74</v>
      </c>
    </row>
    <row r="138" spans="1:11" ht="15" customHeight="1">
      <c r="A138" s="94"/>
      <c r="B138" s="97"/>
      <c r="C138" s="100"/>
      <c r="D138" s="103"/>
      <c r="E138" s="6">
        <v>137</v>
      </c>
      <c r="F138" s="1" t="s">
        <v>191</v>
      </c>
      <c r="G138" s="13">
        <v>0</v>
      </c>
      <c r="H138" s="16">
        <v>2018011001125</v>
      </c>
      <c r="I138" s="17" t="s">
        <v>167</v>
      </c>
      <c r="J138" s="18" t="s">
        <v>187</v>
      </c>
      <c r="K138" s="19" t="s">
        <v>74</v>
      </c>
    </row>
    <row r="139" spans="1:11" ht="15.75">
      <c r="A139" s="92">
        <v>202400000000138</v>
      </c>
      <c r="B139" s="95" t="s">
        <v>192</v>
      </c>
      <c r="C139" s="98" t="s">
        <v>193</v>
      </c>
      <c r="D139" s="101" t="s">
        <v>194</v>
      </c>
      <c r="E139" s="6">
        <v>138</v>
      </c>
      <c r="F139" s="1" t="s">
        <v>195</v>
      </c>
      <c r="G139" s="13">
        <v>398341375</v>
      </c>
      <c r="H139" s="16">
        <v>202400000000138</v>
      </c>
      <c r="I139" s="17" t="s">
        <v>192</v>
      </c>
      <c r="J139" s="18" t="s">
        <v>193</v>
      </c>
      <c r="K139" s="19" t="s">
        <v>194</v>
      </c>
    </row>
    <row r="140" spans="1:11" ht="15" customHeight="1">
      <c r="A140" s="93"/>
      <c r="B140" s="96"/>
      <c r="C140" s="99"/>
      <c r="D140" s="102"/>
      <c r="E140" s="6">
        <v>139</v>
      </c>
      <c r="F140" s="1" t="s">
        <v>196</v>
      </c>
      <c r="G140" s="13">
        <v>20371666412</v>
      </c>
      <c r="H140" s="16">
        <v>202400000000138</v>
      </c>
      <c r="I140" s="17" t="s">
        <v>192</v>
      </c>
      <c r="J140" s="18" t="s">
        <v>193</v>
      </c>
      <c r="K140" s="19" t="s">
        <v>194</v>
      </c>
    </row>
    <row r="141" spans="1:11" ht="15" customHeight="1">
      <c r="A141" s="93"/>
      <c r="B141" s="96"/>
      <c r="C141" s="99"/>
      <c r="D141" s="103"/>
      <c r="E141" s="6">
        <v>140</v>
      </c>
      <c r="F141" s="1" t="s">
        <v>197</v>
      </c>
      <c r="G141" s="13">
        <v>3403499633</v>
      </c>
      <c r="H141" s="16">
        <v>202400000000138</v>
      </c>
      <c r="I141" s="17" t="s">
        <v>192</v>
      </c>
      <c r="J141" s="18" t="s">
        <v>193</v>
      </c>
      <c r="K141" s="19" t="s">
        <v>194</v>
      </c>
    </row>
    <row r="142" spans="1:11" ht="15" customHeight="1">
      <c r="A142" s="93"/>
      <c r="B142" s="96"/>
      <c r="C142" s="99"/>
      <c r="D142" s="101" t="s">
        <v>198</v>
      </c>
      <c r="E142" s="6">
        <v>141</v>
      </c>
      <c r="F142" s="1" t="s">
        <v>199</v>
      </c>
      <c r="G142" s="13">
        <v>0</v>
      </c>
      <c r="H142" s="16">
        <v>202400000000138</v>
      </c>
      <c r="I142" s="17" t="s">
        <v>192</v>
      </c>
      <c r="J142" s="18" t="s">
        <v>193</v>
      </c>
      <c r="K142" s="19" t="s">
        <v>198</v>
      </c>
    </row>
    <row r="143" spans="1:11" ht="15" customHeight="1">
      <c r="A143" s="93"/>
      <c r="B143" s="96"/>
      <c r="C143" s="99"/>
      <c r="D143" s="102"/>
      <c r="E143" s="6">
        <v>142</v>
      </c>
      <c r="F143" s="1" t="s">
        <v>196</v>
      </c>
      <c r="G143" s="13">
        <v>0</v>
      </c>
      <c r="H143" s="16">
        <v>202400000000138</v>
      </c>
      <c r="I143" s="17" t="s">
        <v>192</v>
      </c>
      <c r="J143" s="18" t="s">
        <v>193</v>
      </c>
      <c r="K143" s="19" t="s">
        <v>198</v>
      </c>
    </row>
    <row r="144" spans="1:11" ht="15" customHeight="1">
      <c r="A144" s="93"/>
      <c r="B144" s="96"/>
      <c r="C144" s="100"/>
      <c r="D144" s="103"/>
      <c r="E144" s="6">
        <v>143</v>
      </c>
      <c r="F144" s="1" t="s">
        <v>197</v>
      </c>
      <c r="G144" s="13">
        <v>0</v>
      </c>
      <c r="H144" s="16">
        <v>202400000000138</v>
      </c>
      <c r="I144" s="17" t="s">
        <v>192</v>
      </c>
      <c r="J144" s="18" t="s">
        <v>193</v>
      </c>
      <c r="K144" s="19" t="s">
        <v>198</v>
      </c>
    </row>
    <row r="145" spans="1:11" ht="15" customHeight="1">
      <c r="A145" s="93"/>
      <c r="B145" s="96"/>
      <c r="C145" s="98" t="s">
        <v>200</v>
      </c>
      <c r="D145" s="101" t="s">
        <v>201</v>
      </c>
      <c r="E145" s="6">
        <v>144</v>
      </c>
      <c r="F145" s="1" t="s">
        <v>199</v>
      </c>
      <c r="G145" s="13">
        <v>0</v>
      </c>
      <c r="H145" s="16">
        <v>202400000000138</v>
      </c>
      <c r="I145" s="17" t="s">
        <v>192</v>
      </c>
      <c r="J145" s="18" t="s">
        <v>200</v>
      </c>
      <c r="K145" s="19" t="s">
        <v>201</v>
      </c>
    </row>
    <row r="146" spans="1:11" ht="15" customHeight="1">
      <c r="A146" s="94"/>
      <c r="B146" s="97"/>
      <c r="C146" s="100"/>
      <c r="D146" s="103"/>
      <c r="E146" s="6">
        <v>145</v>
      </c>
      <c r="F146" s="1" t="s">
        <v>202</v>
      </c>
      <c r="G146" s="13">
        <v>3500000000</v>
      </c>
      <c r="H146" s="16">
        <v>202400000000138</v>
      </c>
      <c r="I146" s="17" t="s">
        <v>192</v>
      </c>
      <c r="J146" s="18" t="s">
        <v>200</v>
      </c>
      <c r="K146" s="19" t="s">
        <v>201</v>
      </c>
    </row>
    <row r="147" spans="1:11" ht="15.75">
      <c r="A147" s="92">
        <v>202500000024554</v>
      </c>
      <c r="B147" s="95" t="s">
        <v>203</v>
      </c>
      <c r="C147" s="98" t="s">
        <v>204</v>
      </c>
      <c r="D147" s="101" t="s">
        <v>205</v>
      </c>
      <c r="E147" s="6">
        <v>146</v>
      </c>
      <c r="F147" s="1" t="s">
        <v>199</v>
      </c>
      <c r="G147" s="13">
        <v>1577150300</v>
      </c>
      <c r="H147" s="16">
        <v>202500000024554</v>
      </c>
      <c r="I147" s="17" t="s">
        <v>203</v>
      </c>
      <c r="J147" s="18" t="s">
        <v>204</v>
      </c>
      <c r="K147" s="19" t="s">
        <v>205</v>
      </c>
    </row>
    <row r="148" spans="1:11" ht="15" customHeight="1">
      <c r="A148" s="93"/>
      <c r="B148" s="96"/>
      <c r="C148" s="99"/>
      <c r="D148" s="102"/>
      <c r="E148" s="6">
        <v>147</v>
      </c>
      <c r="F148" s="1" t="s">
        <v>196</v>
      </c>
      <c r="G148" s="13">
        <v>14194352700</v>
      </c>
      <c r="H148" s="16">
        <v>202500000024554</v>
      </c>
      <c r="I148" s="17" t="s">
        <v>203</v>
      </c>
      <c r="J148" s="18" t="s">
        <v>204</v>
      </c>
      <c r="K148" s="19" t="s">
        <v>205</v>
      </c>
    </row>
    <row r="149" spans="1:11" ht="15" customHeight="1">
      <c r="A149" s="94"/>
      <c r="B149" s="97"/>
      <c r="C149" s="100"/>
      <c r="D149" s="103"/>
      <c r="E149" s="15">
        <v>148</v>
      </c>
      <c r="F149" s="21" t="s">
        <v>197</v>
      </c>
      <c r="G149" s="22">
        <v>347997000</v>
      </c>
      <c r="H149" s="16">
        <v>202500000024554</v>
      </c>
      <c r="I149" s="17" t="s">
        <v>203</v>
      </c>
      <c r="J149" s="18" t="s">
        <v>204</v>
      </c>
      <c r="K149" s="19" t="s">
        <v>205</v>
      </c>
    </row>
    <row r="150" spans="1:11">
      <c r="E150" s="23" t="s">
        <v>206</v>
      </c>
      <c r="F150" s="1" t="s">
        <v>207</v>
      </c>
      <c r="G150" s="1" t="s">
        <v>207</v>
      </c>
      <c r="H150" s="1" t="s">
        <v>207</v>
      </c>
      <c r="I150" s="1" t="s">
        <v>207</v>
      </c>
      <c r="J150" s="1" t="s">
        <v>207</v>
      </c>
      <c r="K150" s="1" t="s">
        <v>207</v>
      </c>
    </row>
    <row r="151" spans="1:11">
      <c r="E151" s="23" t="s">
        <v>208</v>
      </c>
      <c r="F151" s="24" t="s">
        <v>209</v>
      </c>
      <c r="G151" s="24" t="s">
        <v>209</v>
      </c>
      <c r="H151" s="24" t="s">
        <v>209</v>
      </c>
      <c r="I151" s="24" t="s">
        <v>209</v>
      </c>
      <c r="J151" s="24" t="s">
        <v>209</v>
      </c>
      <c r="K151" s="24" t="s">
        <v>209</v>
      </c>
    </row>
  </sheetData>
  <mergeCells count="84">
    <mergeCell ref="C23:C28"/>
    <mergeCell ref="D2:D9"/>
    <mergeCell ref="A10:A22"/>
    <mergeCell ref="B10:B22"/>
    <mergeCell ref="C10:C19"/>
    <mergeCell ref="D10:D19"/>
    <mergeCell ref="C20:C22"/>
    <mergeCell ref="D20:D22"/>
    <mergeCell ref="A2:A9"/>
    <mergeCell ref="B2:B9"/>
    <mergeCell ref="C2:C9"/>
    <mergeCell ref="A32:A40"/>
    <mergeCell ref="D23:D25"/>
    <mergeCell ref="D26:D28"/>
    <mergeCell ref="A29:A31"/>
    <mergeCell ref="B29:B31"/>
    <mergeCell ref="B32:B40"/>
    <mergeCell ref="C32:C33"/>
    <mergeCell ref="D32:D33"/>
    <mergeCell ref="C34:C40"/>
    <mergeCell ref="D34:D35"/>
    <mergeCell ref="D36:D38"/>
    <mergeCell ref="D39:D40"/>
    <mergeCell ref="C29:C31"/>
    <mergeCell ref="D29:D31"/>
    <mergeCell ref="A23:A28"/>
    <mergeCell ref="B23:B28"/>
    <mergeCell ref="A41:A47"/>
    <mergeCell ref="B41:B47"/>
    <mergeCell ref="C41:C43"/>
    <mergeCell ref="D41:D43"/>
    <mergeCell ref="C44:C47"/>
    <mergeCell ref="D44:D45"/>
    <mergeCell ref="D46:D47"/>
    <mergeCell ref="A48:A56"/>
    <mergeCell ref="B48:B56"/>
    <mergeCell ref="C48:C51"/>
    <mergeCell ref="D48:D51"/>
    <mergeCell ref="C52:C56"/>
    <mergeCell ref="D52:D56"/>
    <mergeCell ref="A57:A64"/>
    <mergeCell ref="B57:B64"/>
    <mergeCell ref="C57:C60"/>
    <mergeCell ref="D57:D58"/>
    <mergeCell ref="D59:D60"/>
    <mergeCell ref="C61:C64"/>
    <mergeCell ref="D61:D64"/>
    <mergeCell ref="A65:A77"/>
    <mergeCell ref="B65:B77"/>
    <mergeCell ref="C65:C77"/>
    <mergeCell ref="D65:D67"/>
    <mergeCell ref="D68:D72"/>
    <mergeCell ref="D73:D77"/>
    <mergeCell ref="A78:A91"/>
    <mergeCell ref="B78:B91"/>
    <mergeCell ref="C78:C86"/>
    <mergeCell ref="D78:D86"/>
    <mergeCell ref="C87:C91"/>
    <mergeCell ref="D87:D91"/>
    <mergeCell ref="A92:A113"/>
    <mergeCell ref="B92:B113"/>
    <mergeCell ref="C92:C103"/>
    <mergeCell ref="D92:D103"/>
    <mergeCell ref="C104:C113"/>
    <mergeCell ref="D104:D113"/>
    <mergeCell ref="A114:A138"/>
    <mergeCell ref="B114:B138"/>
    <mergeCell ref="C114:C133"/>
    <mergeCell ref="D114:D123"/>
    <mergeCell ref="D124:D127"/>
    <mergeCell ref="D128:D133"/>
    <mergeCell ref="C134:C138"/>
    <mergeCell ref="D134:D138"/>
    <mergeCell ref="A147:A149"/>
    <mergeCell ref="B147:B149"/>
    <mergeCell ref="C147:C149"/>
    <mergeCell ref="D147:D149"/>
    <mergeCell ref="A139:A146"/>
    <mergeCell ref="B139:B146"/>
    <mergeCell ref="C139:C144"/>
    <mergeCell ref="D139:D141"/>
    <mergeCell ref="D142:D144"/>
    <mergeCell ref="C145:C146"/>
    <mergeCell ref="D145:D14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87BC0-5088-4724-862F-251F7C695179}">
  <dimension ref="A1:BN279"/>
  <sheetViews>
    <sheetView showGridLines="0" tabSelected="1" topLeftCell="N1" zoomScale="70" zoomScaleNormal="70" workbookViewId="0">
      <pane ySplit="4" topLeftCell="G93" activePane="bottomLeft" state="frozen"/>
      <selection pane="bottomLeft" activeCell="H97" sqref="H97:H99"/>
    </sheetView>
  </sheetViews>
  <sheetFormatPr defaultColWidth="0" defaultRowHeight="0" customHeight="1" zeroHeight="1"/>
  <cols>
    <col min="1" max="1" width="0.5703125" style="31" customWidth="1"/>
    <col min="2" max="2" width="28" style="44" customWidth="1"/>
    <col min="3" max="3" width="24.85546875" style="85" customWidth="1"/>
    <col min="4" max="4" width="25.42578125" style="85" customWidth="1"/>
    <col min="5" max="5" width="19" style="44" customWidth="1"/>
    <col min="6" max="6" width="2.140625" style="32" customWidth="1"/>
    <col min="7" max="7" width="5.140625" style="32" customWidth="1"/>
    <col min="8" max="8" width="54.140625" style="85" customWidth="1"/>
    <col min="9" max="9" width="22.7109375" style="51" customWidth="1"/>
    <col min="10" max="10" width="31" style="44" customWidth="1"/>
    <col min="11" max="11" width="32.42578125" style="44" customWidth="1"/>
    <col min="12" max="12" width="12.140625" style="44" customWidth="1"/>
    <col min="13" max="13" width="15" style="44" customWidth="1"/>
    <col min="14" max="14" width="44.7109375" style="44" customWidth="1"/>
    <col min="15" max="15" width="28.85546875" style="44" customWidth="1"/>
    <col min="16" max="19" width="12.7109375" style="42" customWidth="1"/>
    <col min="20" max="20" width="4.85546875" style="32" customWidth="1"/>
    <col min="21" max="21" width="58.5703125" style="85" customWidth="1"/>
    <col min="22" max="22" width="14.140625" style="42" customWidth="1"/>
    <col min="23" max="23" width="13.5703125" style="45" customWidth="1"/>
    <col min="24" max="24" width="12.28515625" style="45" customWidth="1"/>
    <col min="25" max="28" width="16.42578125" style="49" customWidth="1"/>
    <col min="29" max="29" width="46.140625" style="44" customWidth="1"/>
    <col min="30" max="30" width="24.7109375" style="44" customWidth="1"/>
    <col min="31" max="31" width="1.28515625" style="30" customWidth="1"/>
    <col min="32" max="66" width="0" style="32" hidden="1" customWidth="1"/>
    <col min="67" max="16384" width="14.42578125" style="32" hidden="1"/>
  </cols>
  <sheetData>
    <row r="1" spans="2:31" s="25" customFormat="1" ht="6" customHeight="1">
      <c r="B1" s="26"/>
      <c r="C1" s="75"/>
      <c r="D1" s="75"/>
      <c r="E1" s="26"/>
      <c r="H1" s="75"/>
      <c r="I1" s="26"/>
      <c r="J1" s="26"/>
      <c r="K1" s="26"/>
      <c r="L1" s="26"/>
      <c r="M1" s="26"/>
      <c r="N1" s="26"/>
      <c r="O1" s="26"/>
      <c r="P1" s="27"/>
      <c r="Q1" s="27"/>
      <c r="R1" s="27"/>
      <c r="S1" s="27"/>
      <c r="U1" s="75"/>
      <c r="V1" s="27"/>
      <c r="W1" s="28"/>
      <c r="X1" s="28"/>
      <c r="Y1" s="27"/>
      <c r="Z1" s="27"/>
      <c r="AA1" s="27"/>
      <c r="AB1" s="27"/>
      <c r="AC1" s="26"/>
      <c r="AD1" s="29"/>
      <c r="AE1" s="30"/>
    </row>
    <row r="2" spans="2:31" ht="54.75" customHeight="1">
      <c r="B2" s="52" t="e" vm="1">
        <v>#VALUE!</v>
      </c>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row>
    <row r="3" spans="2:31" ht="24.75" customHeight="1">
      <c r="B3" s="141" t="s">
        <v>210</v>
      </c>
      <c r="C3" s="141"/>
      <c r="D3" s="141"/>
      <c r="E3" s="141"/>
      <c r="F3" s="143"/>
      <c r="G3" s="142" t="s">
        <v>211</v>
      </c>
      <c r="H3" s="142"/>
      <c r="I3" s="142"/>
      <c r="J3" s="142"/>
      <c r="K3" s="142"/>
      <c r="L3" s="142"/>
      <c r="M3" s="142"/>
      <c r="N3" s="142"/>
      <c r="O3" s="142"/>
      <c r="P3" s="142"/>
      <c r="Q3" s="142"/>
      <c r="R3" s="142"/>
      <c r="S3" s="142"/>
      <c r="T3" s="142"/>
      <c r="U3" s="142"/>
      <c r="V3" s="142"/>
      <c r="W3" s="142"/>
      <c r="X3" s="142"/>
      <c r="Y3" s="142"/>
      <c r="Z3" s="142"/>
      <c r="AA3" s="142"/>
      <c r="AB3" s="142"/>
      <c r="AC3" s="142"/>
      <c r="AD3" s="142"/>
    </row>
    <row r="4" spans="2:31" ht="76.5">
      <c r="B4" s="33" t="s">
        <v>212</v>
      </c>
      <c r="C4" s="89" t="s">
        <v>213</v>
      </c>
      <c r="D4" s="89" t="s">
        <v>214</v>
      </c>
      <c r="E4" s="33" t="s">
        <v>215</v>
      </c>
      <c r="F4" s="143"/>
      <c r="G4" s="34" t="s">
        <v>216</v>
      </c>
      <c r="H4" s="74" t="s">
        <v>217</v>
      </c>
      <c r="I4" s="34" t="s">
        <v>218</v>
      </c>
      <c r="J4" s="34" t="s">
        <v>219</v>
      </c>
      <c r="K4" s="34" t="s">
        <v>220</v>
      </c>
      <c r="L4" s="34" t="s">
        <v>221</v>
      </c>
      <c r="M4" s="34" t="s">
        <v>222</v>
      </c>
      <c r="N4" s="34" t="s">
        <v>223</v>
      </c>
      <c r="O4" s="34" t="s">
        <v>224</v>
      </c>
      <c r="P4" s="35" t="s">
        <v>225</v>
      </c>
      <c r="Q4" s="35" t="s">
        <v>226</v>
      </c>
      <c r="R4" s="35" t="s">
        <v>227</v>
      </c>
      <c r="S4" s="35" t="s">
        <v>228</v>
      </c>
      <c r="T4" s="34" t="s">
        <v>216</v>
      </c>
      <c r="U4" s="34" t="s">
        <v>229</v>
      </c>
      <c r="V4" s="35" t="s">
        <v>230</v>
      </c>
      <c r="W4" s="36" t="s">
        <v>221</v>
      </c>
      <c r="X4" s="36" t="s">
        <v>222</v>
      </c>
      <c r="Y4" s="35" t="s">
        <v>225</v>
      </c>
      <c r="Z4" s="35" t="s">
        <v>226</v>
      </c>
      <c r="AA4" s="35" t="s">
        <v>227</v>
      </c>
      <c r="AB4" s="35" t="s">
        <v>228</v>
      </c>
      <c r="AC4" s="34" t="s">
        <v>223</v>
      </c>
      <c r="AD4" s="34" t="s">
        <v>231</v>
      </c>
    </row>
    <row r="5" spans="2:31" ht="60.75">
      <c r="B5" s="119" t="s">
        <v>232</v>
      </c>
      <c r="C5" s="130" t="s">
        <v>233</v>
      </c>
      <c r="D5" s="130" t="s">
        <v>234</v>
      </c>
      <c r="E5" s="119" t="s">
        <v>235</v>
      </c>
      <c r="F5" s="143"/>
      <c r="G5" s="129">
        <v>1</v>
      </c>
      <c r="H5" s="105" t="s">
        <v>236</v>
      </c>
      <c r="I5" s="110">
        <v>0.25</v>
      </c>
      <c r="J5" s="107" t="s">
        <v>237</v>
      </c>
      <c r="K5" s="107" t="s">
        <v>208</v>
      </c>
      <c r="L5" s="106">
        <v>46055</v>
      </c>
      <c r="M5" s="106">
        <v>46367</v>
      </c>
      <c r="N5" s="107" t="s">
        <v>238</v>
      </c>
      <c r="O5" s="107" t="s">
        <v>239</v>
      </c>
      <c r="P5" s="104">
        <f>$Y5*$V5+$Y6*$V6+$Y7*$V7</f>
        <v>0.18000000000000002</v>
      </c>
      <c r="Q5" s="104">
        <f>$Z5*$V5+$Z6*$V6+$Z7*$V7</f>
        <v>0.32</v>
      </c>
      <c r="R5" s="104">
        <f>$AA5*$V5+$AA6*$V6+$AA7*$V7</f>
        <v>0.22</v>
      </c>
      <c r="S5" s="104">
        <f>$AB5*$V5+$AB6*$V6+$AB7*$V7</f>
        <v>0.28000000000000003</v>
      </c>
      <c r="T5" s="54">
        <v>1</v>
      </c>
      <c r="U5" s="76" t="s">
        <v>240</v>
      </c>
      <c r="V5" s="70">
        <v>0.4</v>
      </c>
      <c r="W5" s="53">
        <v>46055</v>
      </c>
      <c r="X5" s="53">
        <v>46112</v>
      </c>
      <c r="Y5" s="73">
        <v>0.25</v>
      </c>
      <c r="Z5" s="73">
        <v>0.25</v>
      </c>
      <c r="AA5" s="73">
        <v>0.25</v>
      </c>
      <c r="AB5" s="73">
        <v>0.25</v>
      </c>
      <c r="AC5" s="55" t="s">
        <v>241</v>
      </c>
      <c r="AD5" s="55" t="s">
        <v>242</v>
      </c>
    </row>
    <row r="6" spans="2:31" ht="60.75">
      <c r="B6" s="119"/>
      <c r="C6" s="130"/>
      <c r="D6" s="130"/>
      <c r="E6" s="119"/>
      <c r="F6" s="143"/>
      <c r="G6" s="129"/>
      <c r="H6" s="105"/>
      <c r="I6" s="110"/>
      <c r="J6" s="107"/>
      <c r="K6" s="107"/>
      <c r="L6" s="106"/>
      <c r="M6" s="106"/>
      <c r="N6" s="107"/>
      <c r="O6" s="107"/>
      <c r="P6" s="104"/>
      <c r="Q6" s="104"/>
      <c r="R6" s="104"/>
      <c r="S6" s="104"/>
      <c r="T6" s="54">
        <v>2</v>
      </c>
      <c r="U6" s="76" t="s">
        <v>243</v>
      </c>
      <c r="V6" s="70">
        <v>0.4</v>
      </c>
      <c r="W6" s="53">
        <v>46055</v>
      </c>
      <c r="X6" s="53">
        <v>46356</v>
      </c>
      <c r="Y6" s="73">
        <v>0.2</v>
      </c>
      <c r="Z6" s="73">
        <v>0.3</v>
      </c>
      <c r="AA6" s="73">
        <v>0.3</v>
      </c>
      <c r="AB6" s="73">
        <v>0.2</v>
      </c>
      <c r="AC6" s="55" t="s">
        <v>241</v>
      </c>
      <c r="AD6" s="55" t="s">
        <v>242</v>
      </c>
    </row>
    <row r="7" spans="2:31" ht="30.75">
      <c r="B7" s="119"/>
      <c r="C7" s="130"/>
      <c r="D7" s="130"/>
      <c r="E7" s="119"/>
      <c r="F7" s="143"/>
      <c r="G7" s="129"/>
      <c r="H7" s="105"/>
      <c r="I7" s="110"/>
      <c r="J7" s="107"/>
      <c r="K7" s="107"/>
      <c r="L7" s="106"/>
      <c r="M7" s="106"/>
      <c r="N7" s="107"/>
      <c r="O7" s="107"/>
      <c r="P7" s="104"/>
      <c r="Q7" s="104"/>
      <c r="R7" s="104"/>
      <c r="S7" s="104"/>
      <c r="T7" s="54">
        <v>3</v>
      </c>
      <c r="U7" s="76" t="s">
        <v>244</v>
      </c>
      <c r="V7" s="70">
        <v>0.2</v>
      </c>
      <c r="W7" s="53">
        <v>46174</v>
      </c>
      <c r="X7" s="53">
        <v>46367</v>
      </c>
      <c r="Y7" s="60">
        <v>0</v>
      </c>
      <c r="Z7" s="60">
        <v>0.5</v>
      </c>
      <c r="AA7" s="60">
        <v>0</v>
      </c>
      <c r="AB7" s="60">
        <v>0.5</v>
      </c>
      <c r="AC7" s="55" t="s">
        <v>245</v>
      </c>
      <c r="AD7" s="55" t="s">
        <v>242</v>
      </c>
    </row>
    <row r="8" spans="2:31" ht="83.25" customHeight="1">
      <c r="B8" s="119"/>
      <c r="C8" s="130"/>
      <c r="D8" s="130"/>
      <c r="E8" s="119"/>
      <c r="F8" s="143"/>
      <c r="G8" s="129">
        <v>2</v>
      </c>
      <c r="H8" s="105" t="s">
        <v>246</v>
      </c>
      <c r="I8" s="110">
        <v>0.25</v>
      </c>
      <c r="J8" s="107" t="s">
        <v>237</v>
      </c>
      <c r="K8" s="107" t="s">
        <v>247</v>
      </c>
      <c r="L8" s="106">
        <v>46024</v>
      </c>
      <c r="M8" s="106">
        <v>46356</v>
      </c>
      <c r="N8" s="107" t="s">
        <v>248</v>
      </c>
      <c r="O8" s="107" t="s">
        <v>239</v>
      </c>
      <c r="P8" s="104">
        <f>$Y8*$V8+$Y9*$V9+$Y10*$V10+$Y11*V11</f>
        <v>0.25</v>
      </c>
      <c r="Q8" s="104">
        <f>$Z8*$V8+$Z9*$V9+$Z10*$V10+$Z11*$V11</f>
        <v>0.4</v>
      </c>
      <c r="R8" s="104">
        <f>$AA8*$V8+$AA9*$V9+$AA10*$V10+$V$11*$AA$11</f>
        <v>0.19</v>
      </c>
      <c r="S8" s="104">
        <f>$AB8*$V8+$AB9*$V9+$AB10*$V10+$AB11*$V11</f>
        <v>0.16</v>
      </c>
      <c r="T8" s="54">
        <v>1</v>
      </c>
      <c r="U8" s="76" t="s">
        <v>249</v>
      </c>
      <c r="V8" s="70">
        <v>0.3</v>
      </c>
      <c r="W8" s="53">
        <v>46024</v>
      </c>
      <c r="X8" s="53">
        <v>46203</v>
      </c>
      <c r="Y8" s="60">
        <v>0.3</v>
      </c>
      <c r="Z8" s="60">
        <v>0.7</v>
      </c>
      <c r="AA8" s="60">
        <v>0</v>
      </c>
      <c r="AB8" s="60">
        <v>0</v>
      </c>
      <c r="AC8" s="55" t="s">
        <v>241</v>
      </c>
      <c r="AD8" s="57" t="s">
        <v>242</v>
      </c>
    </row>
    <row r="9" spans="2:31" ht="83.25" customHeight="1">
      <c r="B9" s="119"/>
      <c r="C9" s="130"/>
      <c r="D9" s="130"/>
      <c r="E9" s="119"/>
      <c r="F9" s="143"/>
      <c r="G9" s="129"/>
      <c r="H9" s="105"/>
      <c r="I9" s="110"/>
      <c r="J9" s="107"/>
      <c r="K9" s="107"/>
      <c r="L9" s="106"/>
      <c r="M9" s="106"/>
      <c r="N9" s="107"/>
      <c r="O9" s="107"/>
      <c r="P9" s="104"/>
      <c r="Q9" s="104"/>
      <c r="R9" s="104"/>
      <c r="S9" s="104"/>
      <c r="T9" s="54">
        <v>2</v>
      </c>
      <c r="U9" s="76" t="s">
        <v>250</v>
      </c>
      <c r="V9" s="70">
        <v>0.2</v>
      </c>
      <c r="W9" s="53">
        <v>46083</v>
      </c>
      <c r="X9" s="53">
        <v>46203</v>
      </c>
      <c r="Y9" s="60">
        <v>0.5</v>
      </c>
      <c r="Z9" s="60">
        <v>0.5</v>
      </c>
      <c r="AA9" s="60">
        <v>0</v>
      </c>
      <c r="AB9" s="60">
        <v>0</v>
      </c>
      <c r="AC9" s="55" t="s">
        <v>251</v>
      </c>
      <c r="AD9" s="57" t="s">
        <v>242</v>
      </c>
    </row>
    <row r="10" spans="2:31" ht="48" customHeight="1">
      <c r="B10" s="119"/>
      <c r="C10" s="130"/>
      <c r="D10" s="130"/>
      <c r="E10" s="119"/>
      <c r="F10" s="143"/>
      <c r="G10" s="129"/>
      <c r="H10" s="105"/>
      <c r="I10" s="110"/>
      <c r="J10" s="107"/>
      <c r="K10" s="107"/>
      <c r="L10" s="106"/>
      <c r="M10" s="106"/>
      <c r="N10" s="107"/>
      <c r="O10" s="107"/>
      <c r="P10" s="104"/>
      <c r="Q10" s="104"/>
      <c r="R10" s="104"/>
      <c r="S10" s="104"/>
      <c r="T10" s="54">
        <v>3</v>
      </c>
      <c r="U10" s="76" t="s">
        <v>252</v>
      </c>
      <c r="V10" s="70">
        <v>0.2</v>
      </c>
      <c r="W10" s="53">
        <v>46266</v>
      </c>
      <c r="X10" s="53">
        <v>46356</v>
      </c>
      <c r="Y10" s="60">
        <v>0</v>
      </c>
      <c r="Z10" s="60">
        <v>0</v>
      </c>
      <c r="AA10" s="60">
        <v>0.5</v>
      </c>
      <c r="AB10" s="60">
        <v>0.5</v>
      </c>
      <c r="AC10" s="55" t="s">
        <v>253</v>
      </c>
      <c r="AD10" s="57" t="s">
        <v>242</v>
      </c>
    </row>
    <row r="11" spans="2:31" ht="83.25" customHeight="1">
      <c r="B11" s="119"/>
      <c r="C11" s="130"/>
      <c r="D11" s="130"/>
      <c r="E11" s="119"/>
      <c r="F11" s="143"/>
      <c r="G11" s="129"/>
      <c r="H11" s="105"/>
      <c r="I11" s="110"/>
      <c r="J11" s="107"/>
      <c r="K11" s="107"/>
      <c r="L11" s="106"/>
      <c r="M11" s="106"/>
      <c r="N11" s="107"/>
      <c r="O11" s="107"/>
      <c r="P11" s="104"/>
      <c r="Q11" s="104"/>
      <c r="R11" s="104"/>
      <c r="S11" s="104"/>
      <c r="T11" s="54">
        <v>4</v>
      </c>
      <c r="U11" s="76" t="s">
        <v>254</v>
      </c>
      <c r="V11" s="70">
        <v>0.3</v>
      </c>
      <c r="W11" s="53">
        <v>46055</v>
      </c>
      <c r="X11" s="53">
        <v>46356</v>
      </c>
      <c r="Y11" s="60">
        <v>0.2</v>
      </c>
      <c r="Z11" s="60">
        <v>0.3</v>
      </c>
      <c r="AA11" s="60">
        <v>0.3</v>
      </c>
      <c r="AB11" s="60">
        <v>0.2</v>
      </c>
      <c r="AC11" s="55" t="s">
        <v>255</v>
      </c>
      <c r="AD11" s="57" t="s">
        <v>242</v>
      </c>
    </row>
    <row r="12" spans="2:31" ht="94.5" customHeight="1">
      <c r="B12" s="119"/>
      <c r="C12" s="130"/>
      <c r="D12" s="130"/>
      <c r="E12" s="119"/>
      <c r="F12" s="143"/>
      <c r="G12" s="129">
        <v>3</v>
      </c>
      <c r="H12" s="105" t="s">
        <v>256</v>
      </c>
      <c r="I12" s="110">
        <v>0.25</v>
      </c>
      <c r="J12" s="107" t="s">
        <v>237</v>
      </c>
      <c r="K12" s="107" t="s">
        <v>208</v>
      </c>
      <c r="L12" s="106">
        <v>46055</v>
      </c>
      <c r="M12" s="106">
        <v>46367</v>
      </c>
      <c r="N12" s="107" t="s">
        <v>257</v>
      </c>
      <c r="O12" s="107" t="s">
        <v>239</v>
      </c>
      <c r="P12" s="104">
        <f>$Y12*$V12+$Y13*$V13+$Y14*$V14+$Y15*V15</f>
        <v>0.18</v>
      </c>
      <c r="Q12" s="104">
        <f>$Z12*$V12+$Z13*$V13+$Z14*$V14+$Z15*$V15</f>
        <v>0.27</v>
      </c>
      <c r="R12" s="104">
        <f>$AA12*$V12+$AA13*$V13+$AA14*$V14+RZS15*AA15+$AA15</f>
        <v>0.27</v>
      </c>
      <c r="S12" s="104">
        <f>$AB12*$V12+$AB13*$V13+$AB14*$V14+$AB15*$V15</f>
        <v>0.28000000000000003</v>
      </c>
      <c r="T12" s="54">
        <v>1</v>
      </c>
      <c r="U12" s="76" t="s">
        <v>258</v>
      </c>
      <c r="V12" s="70">
        <v>0.3</v>
      </c>
      <c r="W12" s="53">
        <v>46083</v>
      </c>
      <c r="X12" s="53">
        <v>46367</v>
      </c>
      <c r="Y12" s="60">
        <v>0.2</v>
      </c>
      <c r="Z12" s="60">
        <v>0.3</v>
      </c>
      <c r="AA12" s="60">
        <v>0.3</v>
      </c>
      <c r="AB12" s="60">
        <v>0.2</v>
      </c>
      <c r="AC12" s="55" t="s">
        <v>241</v>
      </c>
      <c r="AD12" s="57" t="s">
        <v>242</v>
      </c>
    </row>
    <row r="13" spans="2:31" ht="51.75" customHeight="1">
      <c r="B13" s="119"/>
      <c r="C13" s="130"/>
      <c r="D13" s="130"/>
      <c r="E13" s="119"/>
      <c r="F13" s="143"/>
      <c r="G13" s="129"/>
      <c r="H13" s="105"/>
      <c r="I13" s="110"/>
      <c r="J13" s="107"/>
      <c r="K13" s="107"/>
      <c r="L13" s="106"/>
      <c r="M13" s="106"/>
      <c r="N13" s="107"/>
      <c r="O13" s="107"/>
      <c r="P13" s="104"/>
      <c r="Q13" s="104"/>
      <c r="R13" s="104"/>
      <c r="S13" s="104"/>
      <c r="T13" s="54">
        <v>2</v>
      </c>
      <c r="U13" s="76" t="s">
        <v>259</v>
      </c>
      <c r="V13" s="70">
        <v>0.3</v>
      </c>
      <c r="W13" s="53">
        <v>46055</v>
      </c>
      <c r="X13" s="53">
        <v>46356</v>
      </c>
      <c r="Y13" s="60">
        <v>0.2</v>
      </c>
      <c r="Z13" s="60">
        <v>0.3</v>
      </c>
      <c r="AA13" s="60">
        <v>0.3</v>
      </c>
      <c r="AB13" s="60">
        <v>0.2</v>
      </c>
      <c r="AC13" s="55" t="s">
        <v>251</v>
      </c>
      <c r="AD13" s="57" t="s">
        <v>242</v>
      </c>
    </row>
    <row r="14" spans="2:31" ht="51.75" customHeight="1">
      <c r="B14" s="119"/>
      <c r="C14" s="130"/>
      <c r="D14" s="130"/>
      <c r="E14" s="119"/>
      <c r="F14" s="143"/>
      <c r="G14" s="129"/>
      <c r="H14" s="105"/>
      <c r="I14" s="110"/>
      <c r="J14" s="107"/>
      <c r="K14" s="107"/>
      <c r="L14" s="106"/>
      <c r="M14" s="106"/>
      <c r="N14" s="107"/>
      <c r="O14" s="107"/>
      <c r="P14" s="104"/>
      <c r="Q14" s="104"/>
      <c r="R14" s="104"/>
      <c r="S14" s="104"/>
      <c r="T14" s="54">
        <v>3</v>
      </c>
      <c r="U14" s="76" t="s">
        <v>260</v>
      </c>
      <c r="V14" s="70">
        <v>0.3</v>
      </c>
      <c r="W14" s="53">
        <v>46083</v>
      </c>
      <c r="X14" s="53">
        <v>46367</v>
      </c>
      <c r="Y14" s="60">
        <v>0.2</v>
      </c>
      <c r="Z14" s="60">
        <v>0.3</v>
      </c>
      <c r="AA14" s="60">
        <v>0.3</v>
      </c>
      <c r="AB14" s="60">
        <v>0.2</v>
      </c>
      <c r="AC14" s="55" t="s">
        <v>253</v>
      </c>
      <c r="AD14" s="57" t="s">
        <v>242</v>
      </c>
    </row>
    <row r="15" spans="2:31" ht="51.75" customHeight="1">
      <c r="B15" s="119"/>
      <c r="C15" s="130"/>
      <c r="D15" s="130"/>
      <c r="E15" s="119"/>
      <c r="F15" s="143"/>
      <c r="G15" s="129"/>
      <c r="H15" s="105"/>
      <c r="I15" s="110"/>
      <c r="J15" s="107"/>
      <c r="K15" s="107"/>
      <c r="L15" s="106"/>
      <c r="M15" s="106"/>
      <c r="N15" s="107"/>
      <c r="O15" s="107"/>
      <c r="P15" s="104"/>
      <c r="Q15" s="104"/>
      <c r="R15" s="104"/>
      <c r="S15" s="104"/>
      <c r="T15" s="54">
        <v>4</v>
      </c>
      <c r="U15" s="76" t="s">
        <v>261</v>
      </c>
      <c r="V15" s="70">
        <v>0.1</v>
      </c>
      <c r="W15" s="53">
        <v>46328</v>
      </c>
      <c r="X15" s="53">
        <v>46721</v>
      </c>
      <c r="Y15" s="60">
        <v>0</v>
      </c>
      <c r="Z15" s="60">
        <v>0</v>
      </c>
      <c r="AA15" s="60">
        <v>0</v>
      </c>
      <c r="AB15" s="60">
        <v>1</v>
      </c>
      <c r="AC15" s="55" t="s">
        <v>255</v>
      </c>
      <c r="AD15" s="57" t="s">
        <v>242</v>
      </c>
    </row>
    <row r="16" spans="2:31" ht="60.75">
      <c r="B16" s="119"/>
      <c r="C16" s="130"/>
      <c r="D16" s="130"/>
      <c r="E16" s="119" t="s">
        <v>262</v>
      </c>
      <c r="F16" s="143"/>
      <c r="G16" s="129">
        <v>4</v>
      </c>
      <c r="H16" s="105" t="s">
        <v>263</v>
      </c>
      <c r="I16" s="110">
        <v>0.25</v>
      </c>
      <c r="J16" s="110" t="s">
        <v>262</v>
      </c>
      <c r="K16" s="107" t="s">
        <v>264</v>
      </c>
      <c r="L16" s="106">
        <v>46024</v>
      </c>
      <c r="M16" s="106">
        <v>46356</v>
      </c>
      <c r="N16" s="107" t="s">
        <v>265</v>
      </c>
      <c r="O16" s="107" t="s">
        <v>239</v>
      </c>
      <c r="P16" s="104">
        <f>$Y16*$V16+$Y17*$V17</f>
        <v>0.27500000000000002</v>
      </c>
      <c r="Q16" s="104">
        <f>$Z16*$V16+$Z17*$V17</f>
        <v>0.27500000000000002</v>
      </c>
      <c r="R16" s="104">
        <f>$AA16*$V16+$AA17*$V17</f>
        <v>0.27500000000000002</v>
      </c>
      <c r="S16" s="104">
        <f>$AB16*$V16+$AB17*$V17</f>
        <v>0.17499999999999999</v>
      </c>
      <c r="T16" s="54">
        <v>1</v>
      </c>
      <c r="U16" s="76" t="s">
        <v>266</v>
      </c>
      <c r="V16" s="70">
        <v>0.5</v>
      </c>
      <c r="W16" s="53">
        <v>46024</v>
      </c>
      <c r="X16" s="53">
        <v>46356</v>
      </c>
      <c r="Y16" s="60">
        <v>0.3</v>
      </c>
      <c r="Z16" s="60">
        <v>0.3</v>
      </c>
      <c r="AA16" s="60">
        <v>0.3</v>
      </c>
      <c r="AB16" s="60">
        <v>0.1</v>
      </c>
      <c r="AC16" s="55" t="s">
        <v>267</v>
      </c>
      <c r="AD16" s="57" t="s">
        <v>242</v>
      </c>
    </row>
    <row r="17" spans="2:30" ht="45.75">
      <c r="B17" s="119"/>
      <c r="C17" s="130"/>
      <c r="D17" s="130"/>
      <c r="E17" s="119"/>
      <c r="F17" s="143"/>
      <c r="G17" s="129"/>
      <c r="H17" s="105"/>
      <c r="I17" s="110"/>
      <c r="J17" s="110"/>
      <c r="K17" s="107"/>
      <c r="L17" s="106"/>
      <c r="M17" s="106"/>
      <c r="N17" s="107"/>
      <c r="O17" s="107"/>
      <c r="P17" s="104"/>
      <c r="Q17" s="104"/>
      <c r="R17" s="104"/>
      <c r="S17" s="104"/>
      <c r="T17" s="54">
        <v>2</v>
      </c>
      <c r="U17" s="76" t="s">
        <v>268</v>
      </c>
      <c r="V17" s="70">
        <v>0.5</v>
      </c>
      <c r="W17" s="53">
        <v>46083</v>
      </c>
      <c r="X17" s="53">
        <v>46356</v>
      </c>
      <c r="Y17" s="60">
        <v>0.25</v>
      </c>
      <c r="Z17" s="60">
        <v>0.25</v>
      </c>
      <c r="AA17" s="60">
        <v>0.25</v>
      </c>
      <c r="AB17" s="60">
        <v>0.25</v>
      </c>
      <c r="AC17" s="55" t="s">
        <v>269</v>
      </c>
      <c r="AD17" s="57" t="s">
        <v>242</v>
      </c>
    </row>
    <row r="18" spans="2:30" ht="45.75">
      <c r="B18" s="119" t="s">
        <v>232</v>
      </c>
      <c r="C18" s="130" t="s">
        <v>270</v>
      </c>
      <c r="D18" s="130" t="s">
        <v>271</v>
      </c>
      <c r="E18" s="119" t="s">
        <v>262</v>
      </c>
      <c r="F18" s="143"/>
      <c r="G18" s="129">
        <v>1</v>
      </c>
      <c r="H18" s="105" t="s">
        <v>272</v>
      </c>
      <c r="I18" s="110">
        <v>0.33329999999999999</v>
      </c>
      <c r="J18" s="110" t="s">
        <v>262</v>
      </c>
      <c r="K18" s="107" t="s">
        <v>273</v>
      </c>
      <c r="L18" s="106">
        <v>46083</v>
      </c>
      <c r="M18" s="106">
        <v>46356</v>
      </c>
      <c r="N18" s="107" t="s">
        <v>274</v>
      </c>
      <c r="O18" s="107" t="s">
        <v>239</v>
      </c>
      <c r="P18" s="104">
        <f>$Y18*$V18+$Y19*$V19+$Y20*$V20+$Y21*V21</f>
        <v>0.1</v>
      </c>
      <c r="Q18" s="104">
        <f>$Z18*$V18+$Z19*$V19+$Z20*$V20+$Z21*$V21</f>
        <v>7.4999999999999997E-2</v>
      </c>
      <c r="R18" s="104">
        <f>$AA18*$V18+$AA19*$V19+$AA20*$V20+$V$21*$AA$21</f>
        <v>0.22499999999999998</v>
      </c>
      <c r="S18" s="104">
        <f>$AB18*$V18+$AB19*$V19+$AB20*$V20+$AB21*$V21</f>
        <v>0.6</v>
      </c>
      <c r="T18" s="54">
        <v>1</v>
      </c>
      <c r="U18" s="76" t="s">
        <v>275</v>
      </c>
      <c r="V18" s="70">
        <v>0.1</v>
      </c>
      <c r="W18" s="53">
        <v>46083</v>
      </c>
      <c r="X18" s="53">
        <v>46112</v>
      </c>
      <c r="Y18" s="60">
        <v>1</v>
      </c>
      <c r="Z18" s="60">
        <v>0</v>
      </c>
      <c r="AA18" s="60">
        <v>0</v>
      </c>
      <c r="AB18" s="60">
        <v>0</v>
      </c>
      <c r="AC18" s="55" t="s">
        <v>276</v>
      </c>
      <c r="AD18" s="57" t="s">
        <v>242</v>
      </c>
    </row>
    <row r="19" spans="2:30" ht="45.75">
      <c r="B19" s="119"/>
      <c r="C19" s="130"/>
      <c r="D19" s="130"/>
      <c r="E19" s="119"/>
      <c r="F19" s="143"/>
      <c r="G19" s="129"/>
      <c r="H19" s="105"/>
      <c r="I19" s="110"/>
      <c r="J19" s="110"/>
      <c r="K19" s="107"/>
      <c r="L19" s="106"/>
      <c r="M19" s="106"/>
      <c r="N19" s="107"/>
      <c r="O19" s="107"/>
      <c r="P19" s="104"/>
      <c r="Q19" s="104"/>
      <c r="R19" s="104"/>
      <c r="S19" s="104"/>
      <c r="T19" s="54">
        <v>2</v>
      </c>
      <c r="U19" s="76" t="s">
        <v>277</v>
      </c>
      <c r="V19" s="70">
        <v>0.3</v>
      </c>
      <c r="W19" s="53">
        <v>46174</v>
      </c>
      <c r="X19" s="53">
        <v>46295</v>
      </c>
      <c r="Y19" s="60">
        <v>0</v>
      </c>
      <c r="Z19" s="60">
        <v>0.25</v>
      </c>
      <c r="AA19" s="60">
        <v>0.75</v>
      </c>
      <c r="AB19" s="60">
        <v>0</v>
      </c>
      <c r="AC19" s="55" t="s">
        <v>278</v>
      </c>
      <c r="AD19" s="57" t="s">
        <v>242</v>
      </c>
    </row>
    <row r="20" spans="2:30" ht="30.75">
      <c r="B20" s="119"/>
      <c r="C20" s="130"/>
      <c r="D20" s="130"/>
      <c r="E20" s="119"/>
      <c r="F20" s="143"/>
      <c r="G20" s="129"/>
      <c r="H20" s="105"/>
      <c r="I20" s="110"/>
      <c r="J20" s="110"/>
      <c r="K20" s="107"/>
      <c r="L20" s="106"/>
      <c r="M20" s="106"/>
      <c r="N20" s="107"/>
      <c r="O20" s="107"/>
      <c r="P20" s="104"/>
      <c r="Q20" s="104"/>
      <c r="R20" s="104"/>
      <c r="S20" s="104"/>
      <c r="T20" s="54">
        <v>3</v>
      </c>
      <c r="U20" s="76" t="s">
        <v>279</v>
      </c>
      <c r="V20" s="70">
        <v>0.1</v>
      </c>
      <c r="W20" s="53">
        <v>46296</v>
      </c>
      <c r="X20" s="53">
        <v>46326</v>
      </c>
      <c r="Y20" s="60">
        <v>0</v>
      </c>
      <c r="Z20" s="60">
        <v>0</v>
      </c>
      <c r="AA20" s="60">
        <v>0</v>
      </c>
      <c r="AB20" s="60">
        <v>1</v>
      </c>
      <c r="AC20" s="55" t="s">
        <v>280</v>
      </c>
      <c r="AD20" s="57" t="s">
        <v>242</v>
      </c>
    </row>
    <row r="21" spans="2:30" ht="30.75">
      <c r="B21" s="119"/>
      <c r="C21" s="130"/>
      <c r="D21" s="130"/>
      <c r="E21" s="119"/>
      <c r="F21" s="143"/>
      <c r="G21" s="129"/>
      <c r="H21" s="105"/>
      <c r="I21" s="110"/>
      <c r="J21" s="110"/>
      <c r="K21" s="107"/>
      <c r="L21" s="106"/>
      <c r="M21" s="106"/>
      <c r="N21" s="107"/>
      <c r="O21" s="107"/>
      <c r="P21" s="104"/>
      <c r="Q21" s="104"/>
      <c r="R21" s="104"/>
      <c r="S21" s="104"/>
      <c r="T21" s="54">
        <v>4</v>
      </c>
      <c r="U21" s="76" t="s">
        <v>281</v>
      </c>
      <c r="V21" s="70">
        <v>0.5</v>
      </c>
      <c r="W21" s="53">
        <v>46328</v>
      </c>
      <c r="X21" s="53">
        <v>46356</v>
      </c>
      <c r="Y21" s="60">
        <v>0</v>
      </c>
      <c r="Z21" s="60">
        <v>0</v>
      </c>
      <c r="AA21" s="60">
        <v>0</v>
      </c>
      <c r="AB21" s="60">
        <v>1</v>
      </c>
      <c r="AC21" s="55" t="s">
        <v>282</v>
      </c>
      <c r="AD21" s="57" t="s">
        <v>242</v>
      </c>
    </row>
    <row r="22" spans="2:30" ht="89.25" customHeight="1">
      <c r="B22" s="119"/>
      <c r="C22" s="130"/>
      <c r="D22" s="130"/>
      <c r="E22" s="119"/>
      <c r="F22" s="143"/>
      <c r="G22" s="129">
        <v>2</v>
      </c>
      <c r="H22" s="105" t="s">
        <v>283</v>
      </c>
      <c r="I22" s="110">
        <v>0.33329999999999999</v>
      </c>
      <c r="J22" s="110" t="s">
        <v>262</v>
      </c>
      <c r="K22" s="107" t="s">
        <v>273</v>
      </c>
      <c r="L22" s="106">
        <v>46083</v>
      </c>
      <c r="M22" s="106">
        <v>46356</v>
      </c>
      <c r="N22" s="107" t="s">
        <v>284</v>
      </c>
      <c r="O22" s="107" t="s">
        <v>239</v>
      </c>
      <c r="P22" s="104">
        <f>$Y22*$V22+$Y23*$V23+$Y24*$V24</f>
        <v>0.25</v>
      </c>
      <c r="Q22" s="104">
        <f>$Z22*$V22+$Z23*$V23+$Z24*$V24</f>
        <v>0.249</v>
      </c>
      <c r="R22" s="104">
        <f>$AA22*$V22+$AA23*$V23+$AA24*$V24</f>
        <v>0.249</v>
      </c>
      <c r="S22" s="104">
        <f>$AB22*$V22+$AB23*$V23+$AB24*$V24</f>
        <v>0.252</v>
      </c>
      <c r="T22" s="54">
        <v>1</v>
      </c>
      <c r="U22" s="76" t="s">
        <v>285</v>
      </c>
      <c r="V22" s="70">
        <v>0.2</v>
      </c>
      <c r="W22" s="53">
        <v>46083</v>
      </c>
      <c r="X22" s="53">
        <v>46111</v>
      </c>
      <c r="Y22" s="60">
        <v>1</v>
      </c>
      <c r="Z22" s="60">
        <v>0</v>
      </c>
      <c r="AA22" s="60">
        <v>0</v>
      </c>
      <c r="AB22" s="60">
        <v>0</v>
      </c>
      <c r="AC22" s="55" t="s">
        <v>286</v>
      </c>
      <c r="AD22" s="57" t="s">
        <v>242</v>
      </c>
    </row>
    <row r="23" spans="2:30" ht="30.75">
      <c r="B23" s="119"/>
      <c r="C23" s="130"/>
      <c r="D23" s="130"/>
      <c r="E23" s="119"/>
      <c r="F23" s="143"/>
      <c r="G23" s="129"/>
      <c r="H23" s="105"/>
      <c r="I23" s="110"/>
      <c r="J23" s="110"/>
      <c r="K23" s="107"/>
      <c r="L23" s="106"/>
      <c r="M23" s="106"/>
      <c r="N23" s="107"/>
      <c r="O23" s="107"/>
      <c r="P23" s="104"/>
      <c r="Q23" s="104"/>
      <c r="R23" s="104"/>
      <c r="S23" s="104"/>
      <c r="T23" s="54">
        <v>2</v>
      </c>
      <c r="U23" s="76" t="s">
        <v>287</v>
      </c>
      <c r="V23" s="70">
        <v>0.3</v>
      </c>
      <c r="W23" s="53">
        <v>46174</v>
      </c>
      <c r="X23" s="53">
        <v>46356</v>
      </c>
      <c r="Y23" s="60">
        <v>0</v>
      </c>
      <c r="Z23" s="60">
        <v>0.33</v>
      </c>
      <c r="AA23" s="60">
        <v>0.33</v>
      </c>
      <c r="AB23" s="60">
        <v>0.34</v>
      </c>
      <c r="AC23" s="55" t="s">
        <v>288</v>
      </c>
      <c r="AD23" s="57" t="s">
        <v>242</v>
      </c>
    </row>
    <row r="24" spans="2:30" ht="60.75">
      <c r="B24" s="119"/>
      <c r="C24" s="130"/>
      <c r="D24" s="130"/>
      <c r="E24" s="119"/>
      <c r="F24" s="143"/>
      <c r="G24" s="129"/>
      <c r="H24" s="105"/>
      <c r="I24" s="110"/>
      <c r="J24" s="110"/>
      <c r="K24" s="107"/>
      <c r="L24" s="106"/>
      <c r="M24" s="106"/>
      <c r="N24" s="107"/>
      <c r="O24" s="107"/>
      <c r="P24" s="104"/>
      <c r="Q24" s="104"/>
      <c r="R24" s="104"/>
      <c r="S24" s="104"/>
      <c r="T24" s="54">
        <v>3</v>
      </c>
      <c r="U24" s="76" t="s">
        <v>289</v>
      </c>
      <c r="V24" s="70">
        <v>0.5</v>
      </c>
      <c r="W24" s="53">
        <v>46083</v>
      </c>
      <c r="X24" s="53">
        <v>46356</v>
      </c>
      <c r="Y24" s="60">
        <v>0.1</v>
      </c>
      <c r="Z24" s="60">
        <v>0.3</v>
      </c>
      <c r="AA24" s="60">
        <v>0.3</v>
      </c>
      <c r="AB24" s="60">
        <v>0.3</v>
      </c>
      <c r="AC24" s="55" t="s">
        <v>290</v>
      </c>
      <c r="AD24" s="57" t="s">
        <v>242</v>
      </c>
    </row>
    <row r="25" spans="2:30" ht="30.75">
      <c r="B25" s="119"/>
      <c r="C25" s="130"/>
      <c r="D25" s="130"/>
      <c r="E25" s="119"/>
      <c r="F25" s="143"/>
      <c r="G25" s="127">
        <v>3</v>
      </c>
      <c r="H25" s="109" t="s">
        <v>291</v>
      </c>
      <c r="I25" s="119">
        <v>0.33329999999999999</v>
      </c>
      <c r="J25" s="119" t="s">
        <v>262</v>
      </c>
      <c r="K25" s="112" t="s">
        <v>292</v>
      </c>
      <c r="L25" s="111">
        <v>46083</v>
      </c>
      <c r="M25" s="111">
        <v>46142</v>
      </c>
      <c r="N25" s="112" t="s">
        <v>284</v>
      </c>
      <c r="O25" s="112" t="s">
        <v>239</v>
      </c>
      <c r="P25" s="108">
        <f>$Y25*$V25+$Y26*$V26</f>
        <v>1</v>
      </c>
      <c r="Q25" s="108">
        <f>$Z25*$V25+$Z26*$V26</f>
        <v>0</v>
      </c>
      <c r="R25" s="108">
        <f>$AA25*$V25+$AA26*$V26</f>
        <v>0</v>
      </c>
      <c r="S25" s="108">
        <f>$AB25*$V25+$AB26*$V26</f>
        <v>0</v>
      </c>
      <c r="T25" s="63">
        <v>1</v>
      </c>
      <c r="U25" s="77" t="s">
        <v>293</v>
      </c>
      <c r="V25" s="71">
        <v>0.5</v>
      </c>
      <c r="W25" s="40">
        <v>46083</v>
      </c>
      <c r="X25" s="40">
        <v>46112</v>
      </c>
      <c r="Y25" s="69">
        <v>1</v>
      </c>
      <c r="Z25" s="69">
        <v>0</v>
      </c>
      <c r="AA25" s="69">
        <v>0</v>
      </c>
      <c r="AB25" s="69">
        <v>0</v>
      </c>
      <c r="AC25" s="64" t="s">
        <v>294</v>
      </c>
      <c r="AD25" s="66" t="s">
        <v>242</v>
      </c>
    </row>
    <row r="26" spans="2:30" ht="45.75">
      <c r="B26" s="119"/>
      <c r="C26" s="130"/>
      <c r="D26" s="130"/>
      <c r="E26" s="119"/>
      <c r="F26" s="143"/>
      <c r="G26" s="127"/>
      <c r="H26" s="109"/>
      <c r="I26" s="119"/>
      <c r="J26" s="119"/>
      <c r="K26" s="112"/>
      <c r="L26" s="111"/>
      <c r="M26" s="111"/>
      <c r="N26" s="112"/>
      <c r="O26" s="112"/>
      <c r="P26" s="108"/>
      <c r="Q26" s="108"/>
      <c r="R26" s="108"/>
      <c r="S26" s="108"/>
      <c r="T26" s="63">
        <v>2</v>
      </c>
      <c r="U26" s="77" t="s">
        <v>295</v>
      </c>
      <c r="V26" s="71">
        <v>0.5</v>
      </c>
      <c r="W26" s="40">
        <v>46113</v>
      </c>
      <c r="X26" s="40">
        <v>46142</v>
      </c>
      <c r="Y26" s="69">
        <v>1</v>
      </c>
      <c r="Z26" s="69">
        <v>0</v>
      </c>
      <c r="AA26" s="69">
        <v>0</v>
      </c>
      <c r="AB26" s="69">
        <v>0</v>
      </c>
      <c r="AC26" s="64" t="s">
        <v>296</v>
      </c>
      <c r="AD26" s="66" t="s">
        <v>242</v>
      </c>
    </row>
    <row r="27" spans="2:30" ht="45.75">
      <c r="B27" s="119" t="s">
        <v>232</v>
      </c>
      <c r="C27" s="130" t="s">
        <v>270</v>
      </c>
      <c r="D27" s="130" t="s">
        <v>297</v>
      </c>
      <c r="E27" s="119" t="s">
        <v>262</v>
      </c>
      <c r="F27" s="143"/>
      <c r="G27" s="129">
        <v>1</v>
      </c>
      <c r="H27" s="105" t="s">
        <v>298</v>
      </c>
      <c r="I27" s="110">
        <v>0.5</v>
      </c>
      <c r="J27" s="110" t="s">
        <v>262</v>
      </c>
      <c r="K27" s="110" t="s">
        <v>299</v>
      </c>
      <c r="L27" s="106">
        <v>46113</v>
      </c>
      <c r="M27" s="106">
        <v>46356</v>
      </c>
      <c r="N27" s="107" t="s">
        <v>300</v>
      </c>
      <c r="O27" s="107" t="s">
        <v>239</v>
      </c>
      <c r="P27" s="104">
        <f>$Y27*$V27+$Y28*$V28</f>
        <v>0</v>
      </c>
      <c r="Q27" s="104">
        <f>$Z27*$V27+$Z28*$V28</f>
        <v>0.41666666666666652</v>
      </c>
      <c r="R27" s="104">
        <f>$AA27*$V27+$AA28*$V28</f>
        <v>0.16666666666666666</v>
      </c>
      <c r="S27" s="104">
        <f>$AB27*$V27+$AB28*$V28</f>
        <v>0.41666666666666663</v>
      </c>
      <c r="T27" s="54">
        <v>1</v>
      </c>
      <c r="U27" s="76" t="s">
        <v>301</v>
      </c>
      <c r="V27" s="70">
        <v>0.5</v>
      </c>
      <c r="W27" s="53">
        <v>46113</v>
      </c>
      <c r="X27" s="53">
        <v>46325</v>
      </c>
      <c r="Y27" s="60">
        <v>0</v>
      </c>
      <c r="Z27" s="60">
        <v>0.33333333333333298</v>
      </c>
      <c r="AA27" s="60">
        <v>0.33333333333333331</v>
      </c>
      <c r="AB27" s="60">
        <v>0.33333333333333331</v>
      </c>
      <c r="AC27" s="55" t="s">
        <v>302</v>
      </c>
      <c r="AD27" s="57" t="s">
        <v>242</v>
      </c>
    </row>
    <row r="28" spans="2:30" ht="45.75">
      <c r="B28" s="119"/>
      <c r="C28" s="130"/>
      <c r="D28" s="130"/>
      <c r="E28" s="119"/>
      <c r="F28" s="143"/>
      <c r="G28" s="129"/>
      <c r="H28" s="105"/>
      <c r="I28" s="110"/>
      <c r="J28" s="110"/>
      <c r="K28" s="110"/>
      <c r="L28" s="106"/>
      <c r="M28" s="106"/>
      <c r="N28" s="107"/>
      <c r="O28" s="107"/>
      <c r="P28" s="104"/>
      <c r="Q28" s="104"/>
      <c r="R28" s="104"/>
      <c r="S28" s="104"/>
      <c r="T28" s="54">
        <v>2</v>
      </c>
      <c r="U28" s="76" t="s">
        <v>303</v>
      </c>
      <c r="V28" s="70">
        <v>0.5</v>
      </c>
      <c r="W28" s="53">
        <v>46174</v>
      </c>
      <c r="X28" s="53">
        <v>46356</v>
      </c>
      <c r="Y28" s="60">
        <v>0</v>
      </c>
      <c r="Z28" s="60">
        <v>0.5</v>
      </c>
      <c r="AA28" s="60">
        <v>0</v>
      </c>
      <c r="AB28" s="60">
        <v>0.5</v>
      </c>
      <c r="AC28" s="55" t="s">
        <v>302</v>
      </c>
      <c r="AD28" s="57" t="s">
        <v>242</v>
      </c>
    </row>
    <row r="29" spans="2:30" ht="45" customHeight="1">
      <c r="B29" s="119"/>
      <c r="C29" s="130"/>
      <c r="D29" s="130"/>
      <c r="E29" s="119"/>
      <c r="F29" s="143"/>
      <c r="G29" s="129">
        <v>2</v>
      </c>
      <c r="H29" s="105" t="s">
        <v>304</v>
      </c>
      <c r="I29" s="110">
        <v>0.5</v>
      </c>
      <c r="J29" s="110" t="s">
        <v>262</v>
      </c>
      <c r="K29" s="110" t="s">
        <v>305</v>
      </c>
      <c r="L29" s="106">
        <v>46083</v>
      </c>
      <c r="M29" s="106">
        <v>46356</v>
      </c>
      <c r="N29" s="107" t="s">
        <v>300</v>
      </c>
      <c r="O29" s="107" t="s">
        <v>239</v>
      </c>
      <c r="P29" s="104">
        <f>$Y29*$V29+$Y30*$V30+$Y31*$V31</f>
        <v>0.5</v>
      </c>
      <c r="Q29" s="104">
        <f>$Z29*$V29+$Z30*$V30+$Z31*$V31</f>
        <v>0.125</v>
      </c>
      <c r="R29" s="104">
        <f>$AA29*$V29+$AA30*$V30+$AA31*$V31</f>
        <v>0</v>
      </c>
      <c r="S29" s="104">
        <f>$AB29*$V29+$AB30*$V30+$AB31*$V31</f>
        <v>0.375</v>
      </c>
      <c r="T29" s="54">
        <v>1</v>
      </c>
      <c r="U29" s="76" t="s">
        <v>306</v>
      </c>
      <c r="V29" s="70">
        <v>0.5</v>
      </c>
      <c r="W29" s="53">
        <v>46083</v>
      </c>
      <c r="X29" s="53">
        <v>46112</v>
      </c>
      <c r="Y29" s="60">
        <v>1</v>
      </c>
      <c r="Z29" s="60">
        <v>0</v>
      </c>
      <c r="AA29" s="60">
        <v>0</v>
      </c>
      <c r="AB29" s="60">
        <v>0</v>
      </c>
      <c r="AC29" s="55" t="s">
        <v>307</v>
      </c>
      <c r="AD29" s="55" t="s">
        <v>242</v>
      </c>
    </row>
    <row r="30" spans="2:30" ht="45.75">
      <c r="B30" s="119"/>
      <c r="C30" s="130"/>
      <c r="D30" s="130"/>
      <c r="E30" s="119"/>
      <c r="F30" s="143"/>
      <c r="G30" s="129"/>
      <c r="H30" s="105"/>
      <c r="I30" s="110"/>
      <c r="J30" s="110"/>
      <c r="K30" s="110"/>
      <c r="L30" s="106"/>
      <c r="M30" s="106"/>
      <c r="N30" s="107"/>
      <c r="O30" s="107"/>
      <c r="P30" s="104"/>
      <c r="Q30" s="104"/>
      <c r="R30" s="104"/>
      <c r="S30" s="104"/>
      <c r="T30" s="54">
        <v>2</v>
      </c>
      <c r="U30" s="76" t="s">
        <v>308</v>
      </c>
      <c r="V30" s="70">
        <v>0.25</v>
      </c>
      <c r="W30" s="53">
        <v>46174</v>
      </c>
      <c r="X30" s="53">
        <v>46325</v>
      </c>
      <c r="Y30" s="60">
        <v>0</v>
      </c>
      <c r="Z30" s="60">
        <v>0.5</v>
      </c>
      <c r="AA30" s="60">
        <v>0</v>
      </c>
      <c r="AB30" s="60">
        <v>0.5</v>
      </c>
      <c r="AC30" s="55" t="s">
        <v>309</v>
      </c>
      <c r="AD30" s="55" t="s">
        <v>242</v>
      </c>
    </row>
    <row r="31" spans="2:30" ht="45.75">
      <c r="B31" s="119"/>
      <c r="C31" s="130"/>
      <c r="D31" s="130"/>
      <c r="E31" s="119"/>
      <c r="F31" s="143"/>
      <c r="G31" s="129"/>
      <c r="H31" s="105"/>
      <c r="I31" s="110"/>
      <c r="J31" s="110"/>
      <c r="K31" s="110"/>
      <c r="L31" s="106"/>
      <c r="M31" s="106"/>
      <c r="N31" s="107"/>
      <c r="O31" s="107"/>
      <c r="P31" s="104"/>
      <c r="Q31" s="104"/>
      <c r="R31" s="104"/>
      <c r="S31" s="104"/>
      <c r="T31" s="54">
        <v>3</v>
      </c>
      <c r="U31" s="76" t="s">
        <v>310</v>
      </c>
      <c r="V31" s="70">
        <v>0.25</v>
      </c>
      <c r="W31" s="53">
        <v>46328</v>
      </c>
      <c r="X31" s="53">
        <v>46356</v>
      </c>
      <c r="Y31" s="60">
        <v>0</v>
      </c>
      <c r="Z31" s="60">
        <v>0</v>
      </c>
      <c r="AA31" s="60">
        <v>0</v>
      </c>
      <c r="AB31" s="60">
        <v>1</v>
      </c>
      <c r="AC31" s="55" t="s">
        <v>311</v>
      </c>
      <c r="AD31" s="55" t="s">
        <v>242</v>
      </c>
    </row>
    <row r="32" spans="2:30" ht="45.75">
      <c r="B32" s="119" t="s">
        <v>232</v>
      </c>
      <c r="C32" s="130" t="s">
        <v>312</v>
      </c>
      <c r="D32" s="130" t="s">
        <v>313</v>
      </c>
      <c r="E32" s="119" t="s">
        <v>262</v>
      </c>
      <c r="F32" s="143"/>
      <c r="G32" s="129">
        <v>1</v>
      </c>
      <c r="H32" s="105" t="s">
        <v>314</v>
      </c>
      <c r="I32" s="110">
        <v>1</v>
      </c>
      <c r="J32" s="110" t="s">
        <v>262</v>
      </c>
      <c r="K32" s="107" t="s">
        <v>315</v>
      </c>
      <c r="L32" s="106">
        <v>46055</v>
      </c>
      <c r="M32" s="106">
        <v>46356</v>
      </c>
      <c r="N32" s="107" t="s">
        <v>316</v>
      </c>
      <c r="O32" s="107" t="s">
        <v>239</v>
      </c>
      <c r="P32" s="104">
        <f>$Y32*$V32+$Y33*$V33+$Y34*$V34</f>
        <v>0.35499999999999998</v>
      </c>
      <c r="Q32" s="104">
        <f>$Z32*$V32+$Z33*$V33+$Z34*$V34</f>
        <v>0.215</v>
      </c>
      <c r="R32" s="104">
        <f>+$V$32*$AA$32+$V$33*$AA$33+$V$34*$AA$34+$V$35*$AA$35</f>
        <v>0.215</v>
      </c>
      <c r="S32" s="104">
        <f>$AB32*$V32+$AB33*$V33+$AB34*$V34</f>
        <v>0.215</v>
      </c>
      <c r="T32" s="54">
        <v>1</v>
      </c>
      <c r="U32" s="76" t="s">
        <v>317</v>
      </c>
      <c r="V32" s="70">
        <v>0.3</v>
      </c>
      <c r="W32" s="53">
        <v>46083</v>
      </c>
      <c r="X32" s="53">
        <v>46356</v>
      </c>
      <c r="Y32" s="60">
        <v>0.1</v>
      </c>
      <c r="Z32" s="60">
        <v>0.3</v>
      </c>
      <c r="AA32" s="60">
        <v>0.3</v>
      </c>
      <c r="AB32" s="60">
        <v>0.3</v>
      </c>
      <c r="AC32" s="55" t="s">
        <v>318</v>
      </c>
      <c r="AD32" s="55" t="s">
        <v>242</v>
      </c>
    </row>
    <row r="33" spans="2:31" ht="45.75">
      <c r="B33" s="119"/>
      <c r="C33" s="130"/>
      <c r="D33" s="130"/>
      <c r="E33" s="119"/>
      <c r="F33" s="143"/>
      <c r="G33" s="129"/>
      <c r="H33" s="105"/>
      <c r="I33" s="110"/>
      <c r="J33" s="110"/>
      <c r="K33" s="107"/>
      <c r="L33" s="106"/>
      <c r="M33" s="106"/>
      <c r="N33" s="107"/>
      <c r="O33" s="107"/>
      <c r="P33" s="104"/>
      <c r="Q33" s="104"/>
      <c r="R33" s="104"/>
      <c r="S33" s="104"/>
      <c r="T33" s="54">
        <v>2</v>
      </c>
      <c r="U33" s="76" t="s">
        <v>319</v>
      </c>
      <c r="V33" s="70">
        <v>0.2</v>
      </c>
      <c r="W33" s="53">
        <v>46055</v>
      </c>
      <c r="X33" s="53">
        <v>46080</v>
      </c>
      <c r="Y33" s="60">
        <v>1</v>
      </c>
      <c r="Z33" s="60">
        <v>0</v>
      </c>
      <c r="AA33" s="60">
        <v>0</v>
      </c>
      <c r="AB33" s="60">
        <v>0</v>
      </c>
      <c r="AC33" s="55" t="s">
        <v>320</v>
      </c>
      <c r="AD33" s="55" t="s">
        <v>242</v>
      </c>
    </row>
    <row r="34" spans="2:31" ht="45.75">
      <c r="B34" s="119"/>
      <c r="C34" s="130"/>
      <c r="D34" s="130"/>
      <c r="E34" s="119"/>
      <c r="F34" s="143"/>
      <c r="G34" s="129"/>
      <c r="H34" s="105"/>
      <c r="I34" s="110"/>
      <c r="J34" s="110"/>
      <c r="K34" s="107"/>
      <c r="L34" s="106"/>
      <c r="M34" s="106"/>
      <c r="N34" s="107"/>
      <c r="O34" s="107"/>
      <c r="P34" s="104"/>
      <c r="Q34" s="104"/>
      <c r="R34" s="104"/>
      <c r="S34" s="104"/>
      <c r="T34" s="54">
        <v>3</v>
      </c>
      <c r="U34" s="76" t="s">
        <v>321</v>
      </c>
      <c r="V34" s="70">
        <v>0.5</v>
      </c>
      <c r="W34" s="53">
        <v>46083</v>
      </c>
      <c r="X34" s="53">
        <v>46356</v>
      </c>
      <c r="Y34" s="60">
        <v>0.25</v>
      </c>
      <c r="Z34" s="60">
        <v>0.25</v>
      </c>
      <c r="AA34" s="60">
        <v>0.25</v>
      </c>
      <c r="AB34" s="60">
        <v>0.25</v>
      </c>
      <c r="AC34" s="55" t="s">
        <v>322</v>
      </c>
      <c r="AD34" s="55" t="s">
        <v>242</v>
      </c>
    </row>
    <row r="35" spans="2:31" ht="45" customHeight="1">
      <c r="B35" s="119" t="s">
        <v>232</v>
      </c>
      <c r="C35" s="130" t="s">
        <v>312</v>
      </c>
      <c r="D35" s="130" t="s">
        <v>323</v>
      </c>
      <c r="E35" s="119" t="s">
        <v>262</v>
      </c>
      <c r="F35" s="143"/>
      <c r="G35" s="129">
        <v>1</v>
      </c>
      <c r="H35" s="105" t="s">
        <v>324</v>
      </c>
      <c r="I35" s="110">
        <v>0.33329999999999999</v>
      </c>
      <c r="J35" s="110" t="s">
        <v>262</v>
      </c>
      <c r="K35" s="107" t="s">
        <v>325</v>
      </c>
      <c r="L35" s="106">
        <v>46083</v>
      </c>
      <c r="M35" s="106">
        <v>46265</v>
      </c>
      <c r="N35" s="107" t="s">
        <v>326</v>
      </c>
      <c r="O35" s="107" t="s">
        <v>239</v>
      </c>
      <c r="P35" s="104">
        <f>$Y35*$V35+$Y36*$V36+$Y37*$V37</f>
        <v>0.3</v>
      </c>
      <c r="Q35" s="104">
        <f>$Z35*$V35+$Z36*$V36+$Z37*$V37</f>
        <v>0.4</v>
      </c>
      <c r="R35" s="104">
        <f>$AA35*$V35+$AA36*$V36+$AA37*$V37</f>
        <v>0.3</v>
      </c>
      <c r="S35" s="104">
        <f>$AB35*$V35+$AB36*$V36+$AB37*$V37</f>
        <v>0</v>
      </c>
      <c r="T35" s="54">
        <v>1</v>
      </c>
      <c r="U35" s="76" t="s">
        <v>327</v>
      </c>
      <c r="V35" s="72">
        <v>0.3</v>
      </c>
      <c r="W35" s="53">
        <v>46055</v>
      </c>
      <c r="X35" s="53">
        <v>46080</v>
      </c>
      <c r="Y35" s="60">
        <v>1</v>
      </c>
      <c r="Z35" s="60">
        <v>0</v>
      </c>
      <c r="AA35" s="60">
        <v>0</v>
      </c>
      <c r="AB35" s="60">
        <v>0</v>
      </c>
      <c r="AC35" s="55" t="s">
        <v>328</v>
      </c>
      <c r="AD35" s="55" t="s">
        <v>242</v>
      </c>
    </row>
    <row r="36" spans="2:31" ht="30.75">
      <c r="B36" s="119"/>
      <c r="C36" s="130"/>
      <c r="D36" s="130"/>
      <c r="E36" s="119"/>
      <c r="F36" s="143"/>
      <c r="G36" s="129"/>
      <c r="H36" s="105"/>
      <c r="I36" s="110"/>
      <c r="J36" s="110"/>
      <c r="K36" s="107"/>
      <c r="L36" s="106"/>
      <c r="M36" s="106"/>
      <c r="N36" s="107"/>
      <c r="O36" s="107"/>
      <c r="P36" s="104"/>
      <c r="Q36" s="104"/>
      <c r="R36" s="104"/>
      <c r="S36" s="104"/>
      <c r="T36" s="54">
        <v>2</v>
      </c>
      <c r="U36" s="76" t="s">
        <v>329</v>
      </c>
      <c r="V36" s="72">
        <v>0.4</v>
      </c>
      <c r="W36" s="53">
        <v>46174</v>
      </c>
      <c r="X36" s="53">
        <v>46203</v>
      </c>
      <c r="Y36" s="60">
        <v>0</v>
      </c>
      <c r="Z36" s="60">
        <v>1</v>
      </c>
      <c r="AA36" s="60">
        <v>0</v>
      </c>
      <c r="AB36" s="60">
        <v>0</v>
      </c>
      <c r="AC36" s="55" t="s">
        <v>330</v>
      </c>
      <c r="AD36" s="55" t="s">
        <v>242</v>
      </c>
    </row>
    <row r="37" spans="2:31" ht="30.75">
      <c r="B37" s="119"/>
      <c r="C37" s="130"/>
      <c r="D37" s="130"/>
      <c r="E37" s="119"/>
      <c r="F37" s="143"/>
      <c r="G37" s="129"/>
      <c r="H37" s="105"/>
      <c r="I37" s="110"/>
      <c r="J37" s="110"/>
      <c r="K37" s="107"/>
      <c r="L37" s="106"/>
      <c r="M37" s="106"/>
      <c r="N37" s="107"/>
      <c r="O37" s="107"/>
      <c r="P37" s="104"/>
      <c r="Q37" s="104"/>
      <c r="R37" s="104"/>
      <c r="S37" s="104"/>
      <c r="T37" s="54">
        <v>3</v>
      </c>
      <c r="U37" s="76" t="s">
        <v>331</v>
      </c>
      <c r="V37" s="72">
        <v>0.3</v>
      </c>
      <c r="W37" s="53">
        <v>46237</v>
      </c>
      <c r="X37" s="53">
        <v>46265</v>
      </c>
      <c r="Y37" s="60">
        <v>0</v>
      </c>
      <c r="Z37" s="60">
        <v>0</v>
      </c>
      <c r="AA37" s="60">
        <v>1</v>
      </c>
      <c r="AB37" s="60">
        <v>0</v>
      </c>
      <c r="AC37" s="55" t="s">
        <v>332</v>
      </c>
      <c r="AD37" s="55" t="s">
        <v>242</v>
      </c>
    </row>
    <row r="38" spans="2:31" ht="30" customHeight="1">
      <c r="B38" s="119"/>
      <c r="C38" s="130"/>
      <c r="D38" s="130"/>
      <c r="E38" s="119"/>
      <c r="F38" s="143"/>
      <c r="G38" s="129">
        <v>2</v>
      </c>
      <c r="H38" s="105" t="s">
        <v>333</v>
      </c>
      <c r="I38" s="110">
        <v>0.33329999999999999</v>
      </c>
      <c r="J38" s="110" t="s">
        <v>262</v>
      </c>
      <c r="K38" s="107" t="s">
        <v>325</v>
      </c>
      <c r="L38" s="106">
        <v>46055</v>
      </c>
      <c r="M38" s="106">
        <v>46265</v>
      </c>
      <c r="N38" s="107" t="s">
        <v>334</v>
      </c>
      <c r="O38" s="107" t="s">
        <v>239</v>
      </c>
      <c r="P38" s="104">
        <f>$Y38*$V38+$Y39*$V39+$Y40*$V40+$Y41*V41</f>
        <v>0.5</v>
      </c>
      <c r="Q38" s="104">
        <f>$Z38*$V38+$Z39*$V39+$Z40*$V40+$Z41*$V41</f>
        <v>0</v>
      </c>
      <c r="R38" s="104">
        <f>$AA38*$V38+$AA39*$V39+$AA40*$V40+$AA41*$V41</f>
        <v>0.5</v>
      </c>
      <c r="S38" s="104">
        <f>$AB38*$V38+$AB39*$V39+$AB40*$V40+$AB41*$V41</f>
        <v>0</v>
      </c>
      <c r="T38" s="54">
        <v>1</v>
      </c>
      <c r="U38" s="76" t="s">
        <v>335</v>
      </c>
      <c r="V38" s="72">
        <v>0.25</v>
      </c>
      <c r="W38" s="53">
        <v>46083</v>
      </c>
      <c r="X38" s="53">
        <v>46112</v>
      </c>
      <c r="Y38" s="60">
        <v>1</v>
      </c>
      <c r="Z38" s="60">
        <v>0</v>
      </c>
      <c r="AA38" s="60">
        <v>0</v>
      </c>
      <c r="AB38" s="60">
        <v>0</v>
      </c>
      <c r="AC38" s="55" t="s">
        <v>336</v>
      </c>
      <c r="AD38" s="55" t="s">
        <v>242</v>
      </c>
    </row>
    <row r="39" spans="2:31" ht="30.75">
      <c r="B39" s="119"/>
      <c r="C39" s="130"/>
      <c r="D39" s="130"/>
      <c r="E39" s="119"/>
      <c r="F39" s="143"/>
      <c r="G39" s="129"/>
      <c r="H39" s="105"/>
      <c r="I39" s="110"/>
      <c r="J39" s="110"/>
      <c r="K39" s="107"/>
      <c r="L39" s="106"/>
      <c r="M39" s="106"/>
      <c r="N39" s="107"/>
      <c r="O39" s="107"/>
      <c r="P39" s="104"/>
      <c r="Q39" s="104"/>
      <c r="R39" s="104"/>
      <c r="S39" s="104"/>
      <c r="T39" s="54">
        <v>2</v>
      </c>
      <c r="U39" s="76" t="s">
        <v>337</v>
      </c>
      <c r="V39" s="72">
        <v>0.25</v>
      </c>
      <c r="W39" s="53">
        <v>46083</v>
      </c>
      <c r="X39" s="53">
        <v>46112</v>
      </c>
      <c r="Y39" s="60">
        <v>1</v>
      </c>
      <c r="Z39" s="60">
        <v>0</v>
      </c>
      <c r="AA39" s="60">
        <v>0</v>
      </c>
      <c r="AB39" s="60">
        <v>0</v>
      </c>
      <c r="AC39" s="55" t="s">
        <v>332</v>
      </c>
      <c r="AD39" s="55" t="s">
        <v>242</v>
      </c>
    </row>
    <row r="40" spans="2:31" ht="30.75">
      <c r="B40" s="119"/>
      <c r="C40" s="130"/>
      <c r="D40" s="130"/>
      <c r="E40" s="119"/>
      <c r="F40" s="143"/>
      <c r="G40" s="129"/>
      <c r="H40" s="105"/>
      <c r="I40" s="110"/>
      <c r="J40" s="110"/>
      <c r="K40" s="107"/>
      <c r="L40" s="106"/>
      <c r="M40" s="106"/>
      <c r="N40" s="107"/>
      <c r="O40" s="107"/>
      <c r="P40" s="104"/>
      <c r="Q40" s="104"/>
      <c r="R40" s="104"/>
      <c r="S40" s="104"/>
      <c r="T40" s="54">
        <v>3</v>
      </c>
      <c r="U40" s="76" t="s">
        <v>338</v>
      </c>
      <c r="V40" s="72">
        <v>0.25</v>
      </c>
      <c r="W40" s="53">
        <v>46237</v>
      </c>
      <c r="X40" s="53">
        <v>46265</v>
      </c>
      <c r="Y40" s="60">
        <v>0</v>
      </c>
      <c r="Z40" s="60">
        <v>0</v>
      </c>
      <c r="AA40" s="60">
        <v>1</v>
      </c>
      <c r="AB40" s="60">
        <v>0</v>
      </c>
      <c r="AC40" s="55" t="s">
        <v>339</v>
      </c>
      <c r="AD40" s="55" t="s">
        <v>242</v>
      </c>
    </row>
    <row r="41" spans="2:31" ht="30.75">
      <c r="B41" s="119"/>
      <c r="C41" s="130"/>
      <c r="D41" s="130"/>
      <c r="E41" s="119"/>
      <c r="F41" s="143"/>
      <c r="G41" s="129"/>
      <c r="H41" s="105"/>
      <c r="I41" s="110"/>
      <c r="J41" s="110"/>
      <c r="K41" s="107"/>
      <c r="L41" s="106"/>
      <c r="M41" s="106"/>
      <c r="N41" s="107"/>
      <c r="O41" s="107"/>
      <c r="P41" s="104"/>
      <c r="Q41" s="104"/>
      <c r="R41" s="104"/>
      <c r="S41" s="104"/>
      <c r="T41" s="54">
        <v>4</v>
      </c>
      <c r="U41" s="76" t="s">
        <v>340</v>
      </c>
      <c r="V41" s="72">
        <v>0.25</v>
      </c>
      <c r="W41" s="53">
        <v>46237</v>
      </c>
      <c r="X41" s="53">
        <v>46265</v>
      </c>
      <c r="Y41" s="60">
        <v>0</v>
      </c>
      <c r="Z41" s="60">
        <v>0</v>
      </c>
      <c r="AA41" s="60">
        <v>1</v>
      </c>
      <c r="AB41" s="60">
        <v>0</v>
      </c>
      <c r="AC41" s="55" t="s">
        <v>332</v>
      </c>
      <c r="AD41" s="55" t="s">
        <v>242</v>
      </c>
    </row>
    <row r="42" spans="2:31" ht="45" customHeight="1">
      <c r="B42" s="119"/>
      <c r="C42" s="130"/>
      <c r="D42" s="130"/>
      <c r="E42" s="119"/>
      <c r="F42" s="143"/>
      <c r="G42" s="129">
        <v>3</v>
      </c>
      <c r="H42" s="105" t="s">
        <v>341</v>
      </c>
      <c r="I42" s="110">
        <v>0.33329999999999999</v>
      </c>
      <c r="J42" s="110" t="s">
        <v>262</v>
      </c>
      <c r="K42" s="107" t="s">
        <v>325</v>
      </c>
      <c r="L42" s="106">
        <v>46055</v>
      </c>
      <c r="M42" s="106">
        <v>46325</v>
      </c>
      <c r="N42" s="107" t="s">
        <v>342</v>
      </c>
      <c r="O42" s="107" t="s">
        <v>239</v>
      </c>
      <c r="P42" s="104">
        <f>$Y42*$V42+$Y43*$V43+$Y44*$V44</f>
        <v>0.3</v>
      </c>
      <c r="Q42" s="104">
        <f>$Z42*$V42+$Z43*$V43+$Z44*$V44</f>
        <v>0</v>
      </c>
      <c r="R42" s="104">
        <f>$AA42*$V42+$AA43*$V43+$AA44*$V44</f>
        <v>0.3</v>
      </c>
      <c r="S42" s="104">
        <f>$AB42*$V42+$AB43*$V43+$AB44*$V44</f>
        <v>0.4</v>
      </c>
      <c r="T42" s="54">
        <v>1</v>
      </c>
      <c r="U42" s="76" t="s">
        <v>343</v>
      </c>
      <c r="V42" s="72">
        <v>0.3</v>
      </c>
      <c r="W42" s="53">
        <v>46055</v>
      </c>
      <c r="X42" s="53">
        <v>46080</v>
      </c>
      <c r="Y42" s="60">
        <v>1</v>
      </c>
      <c r="Z42" s="60">
        <v>0</v>
      </c>
      <c r="AA42" s="60">
        <v>0</v>
      </c>
      <c r="AB42" s="60">
        <v>0</v>
      </c>
      <c r="AC42" s="55" t="s">
        <v>328</v>
      </c>
      <c r="AD42" s="55" t="s">
        <v>242</v>
      </c>
    </row>
    <row r="43" spans="2:31" ht="30.75">
      <c r="B43" s="119"/>
      <c r="C43" s="130"/>
      <c r="D43" s="130"/>
      <c r="E43" s="119"/>
      <c r="F43" s="143"/>
      <c r="G43" s="129"/>
      <c r="H43" s="105"/>
      <c r="I43" s="110"/>
      <c r="J43" s="110"/>
      <c r="K43" s="107"/>
      <c r="L43" s="106"/>
      <c r="M43" s="106"/>
      <c r="N43" s="107"/>
      <c r="O43" s="107"/>
      <c r="P43" s="104"/>
      <c r="Q43" s="104"/>
      <c r="R43" s="104"/>
      <c r="S43" s="104"/>
      <c r="T43" s="54">
        <v>2</v>
      </c>
      <c r="U43" s="76" t="s">
        <v>344</v>
      </c>
      <c r="V43" s="72">
        <v>0.3</v>
      </c>
      <c r="W43" s="53">
        <v>46237</v>
      </c>
      <c r="X43" s="53">
        <v>46265</v>
      </c>
      <c r="Y43" s="60">
        <v>0</v>
      </c>
      <c r="Z43" s="60">
        <v>0</v>
      </c>
      <c r="AA43" s="60">
        <v>1</v>
      </c>
      <c r="AB43" s="60">
        <v>0</v>
      </c>
      <c r="AC43" s="55" t="s">
        <v>345</v>
      </c>
      <c r="AD43" s="55" t="s">
        <v>242</v>
      </c>
    </row>
    <row r="44" spans="2:31" ht="45.75">
      <c r="B44" s="119"/>
      <c r="C44" s="130"/>
      <c r="D44" s="130"/>
      <c r="E44" s="119"/>
      <c r="F44" s="143"/>
      <c r="G44" s="129"/>
      <c r="H44" s="105"/>
      <c r="I44" s="110"/>
      <c r="J44" s="110"/>
      <c r="K44" s="107"/>
      <c r="L44" s="106"/>
      <c r="M44" s="106"/>
      <c r="N44" s="107"/>
      <c r="O44" s="107"/>
      <c r="P44" s="104"/>
      <c r="Q44" s="104"/>
      <c r="R44" s="104"/>
      <c r="S44" s="104"/>
      <c r="T44" s="54">
        <v>3</v>
      </c>
      <c r="U44" s="76" t="s">
        <v>346</v>
      </c>
      <c r="V44" s="72">
        <v>0.4</v>
      </c>
      <c r="W44" s="53">
        <v>46296</v>
      </c>
      <c r="X44" s="53">
        <v>46325</v>
      </c>
      <c r="Y44" s="60">
        <v>0</v>
      </c>
      <c r="Z44" s="60">
        <v>0</v>
      </c>
      <c r="AA44" s="60">
        <v>0</v>
      </c>
      <c r="AB44" s="60">
        <v>1</v>
      </c>
      <c r="AC44" s="55" t="s">
        <v>347</v>
      </c>
      <c r="AD44" s="55" t="s">
        <v>242</v>
      </c>
    </row>
    <row r="45" spans="2:31" s="37" customFormat="1" ht="45.75" customHeight="1">
      <c r="B45" s="119" t="s">
        <v>232</v>
      </c>
      <c r="C45" s="130" t="s">
        <v>348</v>
      </c>
      <c r="D45" s="130" t="s">
        <v>349</v>
      </c>
      <c r="E45" s="119" t="s">
        <v>235</v>
      </c>
      <c r="F45" s="143"/>
      <c r="G45" s="129">
        <v>1</v>
      </c>
      <c r="H45" s="128" t="s">
        <v>350</v>
      </c>
      <c r="I45" s="110">
        <v>0.5</v>
      </c>
      <c r="J45" s="107" t="s">
        <v>351</v>
      </c>
      <c r="K45" s="107" t="s">
        <v>208</v>
      </c>
      <c r="L45" s="106">
        <v>46055</v>
      </c>
      <c r="M45" s="106">
        <v>46356</v>
      </c>
      <c r="N45" s="107" t="s">
        <v>352</v>
      </c>
      <c r="O45" s="107" t="s">
        <v>353</v>
      </c>
      <c r="P45" s="104">
        <f>$Y45*$V45+$Y46*$V46+$Y47*$V47+$Y48*V48</f>
        <v>0.15</v>
      </c>
      <c r="Q45" s="104">
        <f>$Z45*$V45+$Z46*$V46+$Z47*$V47+$Z48*$V48</f>
        <v>0.44999999999999996</v>
      </c>
      <c r="R45" s="104">
        <f>$AA45*$V45+$AA46*$V46+$AA47*$V47+$AA48*$V48</f>
        <v>0.24</v>
      </c>
      <c r="S45" s="104">
        <f>$AB45*$V45+$AB46*$V46+$AB47*$V47+$AB48*$V48</f>
        <v>0.16000000000000003</v>
      </c>
      <c r="T45" s="54">
        <v>1</v>
      </c>
      <c r="U45" s="76" t="s">
        <v>354</v>
      </c>
      <c r="V45" s="72">
        <v>0.15</v>
      </c>
      <c r="W45" s="53">
        <v>46055</v>
      </c>
      <c r="X45" s="53">
        <v>46112</v>
      </c>
      <c r="Y45" s="60">
        <v>1</v>
      </c>
      <c r="Z45" s="60">
        <v>0</v>
      </c>
      <c r="AA45" s="60">
        <v>0</v>
      </c>
      <c r="AB45" s="60">
        <v>0</v>
      </c>
      <c r="AC45" s="54" t="s">
        <v>355</v>
      </c>
      <c r="AD45" s="54" t="s">
        <v>242</v>
      </c>
      <c r="AE45" s="30"/>
    </row>
    <row r="46" spans="2:31" s="37" customFormat="1" ht="30.75">
      <c r="B46" s="119"/>
      <c r="C46" s="130"/>
      <c r="D46" s="130"/>
      <c r="E46" s="119"/>
      <c r="F46" s="143"/>
      <c r="G46" s="129"/>
      <c r="H46" s="128"/>
      <c r="I46" s="110"/>
      <c r="J46" s="107"/>
      <c r="K46" s="107"/>
      <c r="L46" s="106"/>
      <c r="M46" s="106"/>
      <c r="N46" s="107"/>
      <c r="O46" s="107"/>
      <c r="P46" s="104"/>
      <c r="Q46" s="104"/>
      <c r="R46" s="104"/>
      <c r="S46" s="104"/>
      <c r="T46" s="54">
        <v>2</v>
      </c>
      <c r="U46" s="76" t="s">
        <v>356</v>
      </c>
      <c r="V46" s="72">
        <v>0.3</v>
      </c>
      <c r="W46" s="53">
        <v>46113</v>
      </c>
      <c r="X46" s="53">
        <v>46142</v>
      </c>
      <c r="Y46" s="60">
        <v>0</v>
      </c>
      <c r="Z46" s="60">
        <v>1</v>
      </c>
      <c r="AA46" s="60">
        <v>0</v>
      </c>
      <c r="AB46" s="60">
        <v>0</v>
      </c>
      <c r="AC46" s="55" t="s">
        <v>357</v>
      </c>
      <c r="AD46" s="54" t="s">
        <v>242</v>
      </c>
      <c r="AE46" s="30"/>
    </row>
    <row r="47" spans="2:31" s="37" customFormat="1" ht="21" customHeight="1">
      <c r="B47" s="119"/>
      <c r="C47" s="130"/>
      <c r="D47" s="130"/>
      <c r="E47" s="119"/>
      <c r="F47" s="143"/>
      <c r="G47" s="129"/>
      <c r="H47" s="128"/>
      <c r="I47" s="110"/>
      <c r="J47" s="107"/>
      <c r="K47" s="107"/>
      <c r="L47" s="106"/>
      <c r="M47" s="106"/>
      <c r="N47" s="107"/>
      <c r="O47" s="107"/>
      <c r="P47" s="104"/>
      <c r="Q47" s="104"/>
      <c r="R47" s="104"/>
      <c r="S47" s="104"/>
      <c r="T47" s="54">
        <v>3</v>
      </c>
      <c r="U47" s="76" t="s">
        <v>358</v>
      </c>
      <c r="V47" s="72">
        <v>0.15</v>
      </c>
      <c r="W47" s="53">
        <v>46113</v>
      </c>
      <c r="X47" s="53">
        <v>46203</v>
      </c>
      <c r="Y47" s="60">
        <v>0</v>
      </c>
      <c r="Z47" s="60">
        <v>1</v>
      </c>
      <c r="AA47" s="60">
        <v>0</v>
      </c>
      <c r="AB47" s="60">
        <v>0</v>
      </c>
      <c r="AC47" s="55" t="s">
        <v>359</v>
      </c>
      <c r="AD47" s="54" t="s">
        <v>242</v>
      </c>
      <c r="AE47" s="30"/>
    </row>
    <row r="48" spans="2:31" ht="30.75">
      <c r="B48" s="119"/>
      <c r="C48" s="130"/>
      <c r="D48" s="130"/>
      <c r="E48" s="119"/>
      <c r="F48" s="143"/>
      <c r="G48" s="129"/>
      <c r="H48" s="128"/>
      <c r="I48" s="110"/>
      <c r="J48" s="107"/>
      <c r="K48" s="107"/>
      <c r="L48" s="106"/>
      <c r="M48" s="106"/>
      <c r="N48" s="107"/>
      <c r="O48" s="107"/>
      <c r="P48" s="104"/>
      <c r="Q48" s="104"/>
      <c r="R48" s="104"/>
      <c r="S48" s="104"/>
      <c r="T48" s="54">
        <v>4</v>
      </c>
      <c r="U48" s="76" t="s">
        <v>360</v>
      </c>
      <c r="V48" s="72">
        <v>0.4</v>
      </c>
      <c r="W48" s="53">
        <v>46204</v>
      </c>
      <c r="X48" s="53">
        <v>46356</v>
      </c>
      <c r="Y48" s="60">
        <v>0</v>
      </c>
      <c r="Z48" s="60">
        <v>0</v>
      </c>
      <c r="AA48" s="60">
        <v>0.6</v>
      </c>
      <c r="AB48" s="60">
        <v>0.4</v>
      </c>
      <c r="AC48" s="55" t="s">
        <v>352</v>
      </c>
      <c r="AD48" s="54" t="s">
        <v>242</v>
      </c>
    </row>
    <row r="49" spans="2:31" ht="45.75">
      <c r="B49" s="119"/>
      <c r="C49" s="130"/>
      <c r="D49" s="130"/>
      <c r="E49" s="119" t="s">
        <v>262</v>
      </c>
      <c r="F49" s="143"/>
      <c r="G49" s="129">
        <v>2</v>
      </c>
      <c r="H49" s="128" t="s">
        <v>361</v>
      </c>
      <c r="I49" s="110">
        <v>0.5</v>
      </c>
      <c r="J49" s="110" t="s">
        <v>262</v>
      </c>
      <c r="K49" s="110" t="s">
        <v>264</v>
      </c>
      <c r="L49" s="106">
        <v>46055</v>
      </c>
      <c r="M49" s="106">
        <v>46356</v>
      </c>
      <c r="N49" s="107" t="s">
        <v>362</v>
      </c>
      <c r="O49" s="107" t="s">
        <v>239</v>
      </c>
      <c r="P49" s="104">
        <f>$Y49*$V49+$Y50*$V50</f>
        <v>0.47499999999999998</v>
      </c>
      <c r="Q49" s="104">
        <f>$Z49*$V49+$Z50*$V50</f>
        <v>0.17499999999999999</v>
      </c>
      <c r="R49" s="104">
        <f>$AA49*$V49+$AA50*$V50</f>
        <v>0.17499999999999999</v>
      </c>
      <c r="S49" s="104">
        <f>$AB49*$V49+$AB50*$V50</f>
        <v>0.17499999999999999</v>
      </c>
      <c r="T49" s="54">
        <v>1</v>
      </c>
      <c r="U49" s="76" t="s">
        <v>363</v>
      </c>
      <c r="V49" s="72">
        <v>0.3</v>
      </c>
      <c r="W49" s="53">
        <v>46055</v>
      </c>
      <c r="X49" s="53">
        <v>46080</v>
      </c>
      <c r="Y49" s="60">
        <v>1</v>
      </c>
      <c r="Z49" s="60">
        <v>0</v>
      </c>
      <c r="AA49" s="60">
        <v>0</v>
      </c>
      <c r="AB49" s="60">
        <v>0</v>
      </c>
      <c r="AC49" s="55" t="s">
        <v>364</v>
      </c>
      <c r="AD49" s="54" t="s">
        <v>242</v>
      </c>
    </row>
    <row r="50" spans="2:31" ht="45.75">
      <c r="B50" s="119"/>
      <c r="C50" s="130"/>
      <c r="D50" s="130"/>
      <c r="E50" s="119"/>
      <c r="F50" s="143"/>
      <c r="G50" s="129"/>
      <c r="H50" s="128"/>
      <c r="I50" s="110"/>
      <c r="J50" s="110"/>
      <c r="K50" s="110"/>
      <c r="L50" s="106"/>
      <c r="M50" s="106"/>
      <c r="N50" s="107"/>
      <c r="O50" s="107"/>
      <c r="P50" s="104"/>
      <c r="Q50" s="104"/>
      <c r="R50" s="104"/>
      <c r="S50" s="104"/>
      <c r="T50" s="54">
        <v>2</v>
      </c>
      <c r="U50" s="76" t="s">
        <v>365</v>
      </c>
      <c r="V50" s="72">
        <v>0.7</v>
      </c>
      <c r="W50" s="53">
        <v>46083</v>
      </c>
      <c r="X50" s="53">
        <v>46356</v>
      </c>
      <c r="Y50" s="60">
        <v>0.25</v>
      </c>
      <c r="Z50" s="60">
        <v>0.25</v>
      </c>
      <c r="AA50" s="60">
        <v>0.25</v>
      </c>
      <c r="AB50" s="60">
        <v>0.25</v>
      </c>
      <c r="AC50" s="55" t="s">
        <v>364</v>
      </c>
      <c r="AD50" s="54" t="s">
        <v>242</v>
      </c>
    </row>
    <row r="51" spans="2:31" ht="41.25" customHeight="1">
      <c r="B51" s="119" t="s">
        <v>366</v>
      </c>
      <c r="C51" s="130" t="s">
        <v>367</v>
      </c>
      <c r="D51" s="130" t="s">
        <v>368</v>
      </c>
      <c r="E51" s="119" t="s">
        <v>369</v>
      </c>
      <c r="F51" s="143"/>
      <c r="G51" s="129">
        <v>1</v>
      </c>
      <c r="H51" s="128" t="s">
        <v>370</v>
      </c>
      <c r="I51" s="110">
        <v>0.5</v>
      </c>
      <c r="J51" s="107" t="s">
        <v>371</v>
      </c>
      <c r="K51" s="107" t="s">
        <v>372</v>
      </c>
      <c r="L51" s="106">
        <v>46083</v>
      </c>
      <c r="M51" s="106">
        <v>46367</v>
      </c>
      <c r="N51" s="107" t="s">
        <v>373</v>
      </c>
      <c r="O51" s="107" t="s">
        <v>374</v>
      </c>
      <c r="P51" s="104">
        <f>$Y51*$V51+$Y52*$V52+$Y53*$V53</f>
        <v>0.3</v>
      </c>
      <c r="Q51" s="104">
        <f>$Z51*$V51+$Z52*$V52+$Z53*$V53</f>
        <v>0.1</v>
      </c>
      <c r="R51" s="104">
        <f>$AA51*$V51+$AA52*$V52+$AA53*$V53</f>
        <v>0.2</v>
      </c>
      <c r="S51" s="104">
        <f>$AB51*$V51+$AB52*$V52+$AB53*$V53</f>
        <v>0.4</v>
      </c>
      <c r="T51" s="54">
        <v>1</v>
      </c>
      <c r="U51" s="76" t="s">
        <v>375</v>
      </c>
      <c r="V51" s="72">
        <v>0.3</v>
      </c>
      <c r="W51" s="53">
        <v>46083</v>
      </c>
      <c r="X51" s="53">
        <v>46112</v>
      </c>
      <c r="Y51" s="60">
        <v>1</v>
      </c>
      <c r="Z51" s="60">
        <v>0</v>
      </c>
      <c r="AA51" s="60">
        <v>0</v>
      </c>
      <c r="AB51" s="60">
        <v>0</v>
      </c>
      <c r="AC51" s="55" t="s">
        <v>376</v>
      </c>
      <c r="AD51" s="54" t="s">
        <v>242</v>
      </c>
    </row>
    <row r="52" spans="2:31" ht="42.75" customHeight="1">
      <c r="B52" s="119"/>
      <c r="C52" s="130"/>
      <c r="D52" s="130"/>
      <c r="E52" s="119"/>
      <c r="F52" s="143"/>
      <c r="G52" s="129"/>
      <c r="H52" s="128"/>
      <c r="I52" s="110"/>
      <c r="J52" s="107"/>
      <c r="K52" s="107"/>
      <c r="L52" s="106"/>
      <c r="M52" s="106"/>
      <c r="N52" s="107"/>
      <c r="O52" s="107"/>
      <c r="P52" s="104"/>
      <c r="Q52" s="104"/>
      <c r="R52" s="104"/>
      <c r="S52" s="104"/>
      <c r="T52" s="54">
        <v>2</v>
      </c>
      <c r="U52" s="76" t="s">
        <v>377</v>
      </c>
      <c r="V52" s="72">
        <v>0.4</v>
      </c>
      <c r="W52" s="53">
        <v>46113</v>
      </c>
      <c r="X52" s="53">
        <v>46325</v>
      </c>
      <c r="Y52" s="60">
        <v>0</v>
      </c>
      <c r="Z52" s="60">
        <v>0.25</v>
      </c>
      <c r="AA52" s="60">
        <v>0.5</v>
      </c>
      <c r="AB52" s="60">
        <v>0.25</v>
      </c>
      <c r="AC52" s="55" t="s">
        <v>378</v>
      </c>
      <c r="AD52" s="54" t="s">
        <v>242</v>
      </c>
    </row>
    <row r="53" spans="2:31" ht="45" customHeight="1">
      <c r="B53" s="119"/>
      <c r="C53" s="130"/>
      <c r="D53" s="130"/>
      <c r="E53" s="119"/>
      <c r="F53" s="143"/>
      <c r="G53" s="129"/>
      <c r="H53" s="128"/>
      <c r="I53" s="110"/>
      <c r="J53" s="107"/>
      <c r="K53" s="107"/>
      <c r="L53" s="106"/>
      <c r="M53" s="106"/>
      <c r="N53" s="107"/>
      <c r="O53" s="107"/>
      <c r="P53" s="104"/>
      <c r="Q53" s="104"/>
      <c r="R53" s="104"/>
      <c r="S53" s="104"/>
      <c r="T53" s="54">
        <v>3</v>
      </c>
      <c r="U53" s="76" t="s">
        <v>379</v>
      </c>
      <c r="V53" s="72">
        <v>0.3</v>
      </c>
      <c r="W53" s="53">
        <v>46357</v>
      </c>
      <c r="X53" s="53">
        <v>46367</v>
      </c>
      <c r="Y53" s="60">
        <v>0</v>
      </c>
      <c r="Z53" s="60">
        <v>0</v>
      </c>
      <c r="AA53" s="60">
        <v>0</v>
      </c>
      <c r="AB53" s="60">
        <v>1</v>
      </c>
      <c r="AC53" s="55" t="s">
        <v>380</v>
      </c>
      <c r="AD53" s="54" t="s">
        <v>242</v>
      </c>
    </row>
    <row r="54" spans="2:31" ht="30.75" customHeight="1">
      <c r="B54" s="119"/>
      <c r="C54" s="130"/>
      <c r="D54" s="130"/>
      <c r="E54" s="119" t="s">
        <v>262</v>
      </c>
      <c r="F54" s="143"/>
      <c r="G54" s="129">
        <v>2</v>
      </c>
      <c r="H54" s="128" t="s">
        <v>381</v>
      </c>
      <c r="I54" s="110">
        <v>0.5</v>
      </c>
      <c r="J54" s="107" t="s">
        <v>292</v>
      </c>
      <c r="K54" s="107" t="s">
        <v>208</v>
      </c>
      <c r="L54" s="160">
        <v>46055</v>
      </c>
      <c r="M54" s="160">
        <v>46356</v>
      </c>
      <c r="N54" s="107" t="s">
        <v>382</v>
      </c>
      <c r="O54" s="107" t="s">
        <v>239</v>
      </c>
      <c r="P54" s="104">
        <f>$Y54*$V54+$Y55*$V55+$Y56*$V56+$Y57*V57</f>
        <v>0.1</v>
      </c>
      <c r="Q54" s="104">
        <f>$Z54*$V54+$Z55*$V55+$Z56*$V56+$Z57*$V57</f>
        <v>0.06</v>
      </c>
      <c r="R54" s="104">
        <f>$AA54*$V54+$AA55*$V55+$AA56*$V56+$AA57*$V57</f>
        <v>0.06</v>
      </c>
      <c r="S54" s="104">
        <f>$AB54*$V54+$AB55*$V55+$AB56*$V56+$AB57*$V57</f>
        <v>0.78</v>
      </c>
      <c r="T54" s="54">
        <v>1</v>
      </c>
      <c r="U54" s="76" t="s">
        <v>383</v>
      </c>
      <c r="V54" s="72">
        <v>0.1</v>
      </c>
      <c r="W54" s="53">
        <v>46055</v>
      </c>
      <c r="X54" s="53">
        <v>46080</v>
      </c>
      <c r="Y54" s="60">
        <v>1</v>
      </c>
      <c r="Z54" s="60">
        <v>0</v>
      </c>
      <c r="AA54" s="60">
        <v>0</v>
      </c>
      <c r="AB54" s="60">
        <v>0</v>
      </c>
      <c r="AC54" s="55" t="s">
        <v>384</v>
      </c>
      <c r="AD54" s="54" t="s">
        <v>242</v>
      </c>
    </row>
    <row r="55" spans="2:31" ht="30.75" customHeight="1">
      <c r="B55" s="119"/>
      <c r="C55" s="130"/>
      <c r="D55" s="130"/>
      <c r="E55" s="119"/>
      <c r="F55" s="143"/>
      <c r="G55" s="129"/>
      <c r="H55" s="128"/>
      <c r="I55" s="110"/>
      <c r="J55" s="107"/>
      <c r="K55" s="107"/>
      <c r="L55" s="161"/>
      <c r="M55" s="161"/>
      <c r="N55" s="107"/>
      <c r="O55" s="107"/>
      <c r="P55" s="104"/>
      <c r="Q55" s="104"/>
      <c r="R55" s="104"/>
      <c r="S55" s="104"/>
      <c r="T55" s="54">
        <v>2</v>
      </c>
      <c r="U55" s="76" t="s">
        <v>385</v>
      </c>
      <c r="V55" s="72">
        <v>0.2</v>
      </c>
      <c r="W55" s="53">
        <v>46113</v>
      </c>
      <c r="X55" s="53">
        <v>46356</v>
      </c>
      <c r="Y55" s="60">
        <v>0</v>
      </c>
      <c r="Z55" s="60">
        <v>0.3</v>
      </c>
      <c r="AA55" s="60">
        <v>0.3</v>
      </c>
      <c r="AB55" s="60">
        <v>0.4</v>
      </c>
      <c r="AC55" s="55" t="s">
        <v>386</v>
      </c>
      <c r="AD55" s="54" t="s">
        <v>242</v>
      </c>
    </row>
    <row r="56" spans="2:31" ht="45.75">
      <c r="B56" s="119"/>
      <c r="C56" s="130"/>
      <c r="D56" s="130"/>
      <c r="E56" s="119"/>
      <c r="F56" s="143"/>
      <c r="G56" s="129"/>
      <c r="H56" s="128"/>
      <c r="I56" s="110"/>
      <c r="J56" s="107"/>
      <c r="K56" s="107"/>
      <c r="L56" s="161"/>
      <c r="M56" s="161"/>
      <c r="N56" s="107"/>
      <c r="O56" s="107"/>
      <c r="P56" s="104"/>
      <c r="Q56" s="104"/>
      <c r="R56" s="104"/>
      <c r="S56" s="104"/>
      <c r="T56" s="54">
        <v>3</v>
      </c>
      <c r="U56" s="76" t="s">
        <v>387</v>
      </c>
      <c r="V56" s="72">
        <v>0.2</v>
      </c>
      <c r="W56" s="53">
        <v>46328</v>
      </c>
      <c r="X56" s="53">
        <v>46356</v>
      </c>
      <c r="Y56" s="60">
        <v>0</v>
      </c>
      <c r="Z56" s="60">
        <v>0</v>
      </c>
      <c r="AA56" s="60">
        <v>0</v>
      </c>
      <c r="AB56" s="60">
        <v>1</v>
      </c>
      <c r="AC56" s="55" t="s">
        <v>388</v>
      </c>
      <c r="AD56" s="54" t="s">
        <v>242</v>
      </c>
    </row>
    <row r="57" spans="2:31" ht="45.75">
      <c r="B57" s="119"/>
      <c r="C57" s="130"/>
      <c r="D57" s="130"/>
      <c r="E57" s="119"/>
      <c r="F57" s="143"/>
      <c r="G57" s="129"/>
      <c r="H57" s="128"/>
      <c r="I57" s="110"/>
      <c r="J57" s="107"/>
      <c r="K57" s="107"/>
      <c r="L57" s="162"/>
      <c r="M57" s="162"/>
      <c r="N57" s="107"/>
      <c r="O57" s="107"/>
      <c r="P57" s="104"/>
      <c r="Q57" s="104"/>
      <c r="R57" s="104"/>
      <c r="S57" s="104"/>
      <c r="T57" s="54">
        <v>4</v>
      </c>
      <c r="U57" s="76" t="s">
        <v>389</v>
      </c>
      <c r="V57" s="72">
        <v>0.5</v>
      </c>
      <c r="W57" s="53">
        <v>46328</v>
      </c>
      <c r="X57" s="53">
        <v>46356</v>
      </c>
      <c r="Y57" s="60">
        <v>0</v>
      </c>
      <c r="Z57" s="60">
        <v>0</v>
      </c>
      <c r="AA57" s="60">
        <v>0</v>
      </c>
      <c r="AB57" s="60">
        <v>1</v>
      </c>
      <c r="AC57" s="55" t="s">
        <v>390</v>
      </c>
      <c r="AD57" s="54" t="s">
        <v>242</v>
      </c>
    </row>
    <row r="58" spans="2:31" s="31" customFormat="1" ht="30" customHeight="1">
      <c r="B58" s="119" t="s">
        <v>366</v>
      </c>
      <c r="C58" s="130" t="s">
        <v>391</v>
      </c>
      <c r="D58" s="130" t="s">
        <v>392</v>
      </c>
      <c r="E58" s="119" t="s">
        <v>369</v>
      </c>
      <c r="F58" s="143"/>
      <c r="G58" s="129">
        <v>1</v>
      </c>
      <c r="H58" s="128" t="s">
        <v>393</v>
      </c>
      <c r="I58" s="110">
        <v>1</v>
      </c>
      <c r="J58" s="107" t="s">
        <v>371</v>
      </c>
      <c r="K58" s="107" t="s">
        <v>264</v>
      </c>
      <c r="L58" s="106">
        <v>46083</v>
      </c>
      <c r="M58" s="106">
        <v>46367</v>
      </c>
      <c r="N58" s="107" t="s">
        <v>394</v>
      </c>
      <c r="O58" s="107" t="s">
        <v>395</v>
      </c>
      <c r="P58" s="104">
        <f>($V$58*Y58)+($V$59*Y59)+($V$60*Y60)+($V$61*Y61)+($V$62*Y62)+($V$63*Y63)</f>
        <v>0.1</v>
      </c>
      <c r="Q58" s="104">
        <f t="shared" ref="Q58:R58" si="0">($V$58*Z58)+($V$59*Z59)+($V$60*Z60)+($V$61*Z61)+($V$62*Z62)+($V$63*Z63)</f>
        <v>0.28749999999999998</v>
      </c>
      <c r="R58" s="104">
        <f t="shared" si="0"/>
        <v>0.22499999999999998</v>
      </c>
      <c r="S58" s="104">
        <f>($V$58*AB58)+($V$59*AB59)+($V$60*AB60)+($V$61*AB61)+($V$62*AB62)+($V$63*AB63)</f>
        <v>0.38750000000000001</v>
      </c>
      <c r="T58" s="54">
        <v>1</v>
      </c>
      <c r="U58" s="76" t="s">
        <v>396</v>
      </c>
      <c r="V58" s="72">
        <v>0.2</v>
      </c>
      <c r="W58" s="53">
        <v>46083</v>
      </c>
      <c r="X58" s="53">
        <v>46203</v>
      </c>
      <c r="Y58" s="60">
        <v>0.5</v>
      </c>
      <c r="Z58" s="60">
        <v>0.5</v>
      </c>
      <c r="AA58" s="60">
        <v>0</v>
      </c>
      <c r="AB58" s="60">
        <v>0</v>
      </c>
      <c r="AC58" s="55" t="s">
        <v>397</v>
      </c>
      <c r="AD58" s="54" t="s">
        <v>242</v>
      </c>
      <c r="AE58" s="30"/>
    </row>
    <row r="59" spans="2:31" s="31" customFormat="1" ht="30.75">
      <c r="B59" s="119"/>
      <c r="C59" s="130"/>
      <c r="D59" s="130"/>
      <c r="E59" s="119"/>
      <c r="F59" s="143"/>
      <c r="G59" s="129"/>
      <c r="H59" s="128"/>
      <c r="I59" s="110"/>
      <c r="J59" s="107"/>
      <c r="K59" s="107"/>
      <c r="L59" s="106"/>
      <c r="M59" s="106"/>
      <c r="N59" s="107"/>
      <c r="O59" s="107"/>
      <c r="P59" s="104"/>
      <c r="Q59" s="104"/>
      <c r="R59" s="104"/>
      <c r="S59" s="104"/>
      <c r="T59" s="54">
        <v>2</v>
      </c>
      <c r="U59" s="76" t="s">
        <v>398</v>
      </c>
      <c r="V59" s="72">
        <v>0.15</v>
      </c>
      <c r="W59" s="53">
        <v>46174</v>
      </c>
      <c r="X59" s="53">
        <v>46367</v>
      </c>
      <c r="Y59" s="60">
        <v>0</v>
      </c>
      <c r="Z59" s="60">
        <v>0.5</v>
      </c>
      <c r="AA59" s="60">
        <v>0</v>
      </c>
      <c r="AB59" s="60">
        <v>0.5</v>
      </c>
      <c r="AC59" s="55" t="s">
        <v>399</v>
      </c>
      <c r="AD59" s="54" t="s">
        <v>242</v>
      </c>
      <c r="AE59" s="30"/>
    </row>
    <row r="60" spans="2:31" s="31" customFormat="1" ht="30.75">
      <c r="B60" s="119"/>
      <c r="C60" s="130"/>
      <c r="D60" s="130"/>
      <c r="E60" s="119"/>
      <c r="F60" s="143"/>
      <c r="G60" s="129"/>
      <c r="H60" s="128"/>
      <c r="I60" s="110"/>
      <c r="J60" s="107"/>
      <c r="K60" s="107"/>
      <c r="L60" s="106"/>
      <c r="M60" s="106"/>
      <c r="N60" s="107"/>
      <c r="O60" s="107"/>
      <c r="P60" s="104"/>
      <c r="Q60" s="104"/>
      <c r="R60" s="104"/>
      <c r="S60" s="104"/>
      <c r="T60" s="54">
        <v>3</v>
      </c>
      <c r="U60" s="76" t="s">
        <v>400</v>
      </c>
      <c r="V60" s="72">
        <v>0.15</v>
      </c>
      <c r="W60" s="53">
        <v>46174</v>
      </c>
      <c r="X60" s="53">
        <v>46367</v>
      </c>
      <c r="Y60" s="60">
        <v>0</v>
      </c>
      <c r="Z60" s="60">
        <v>0.25</v>
      </c>
      <c r="AA60" s="60">
        <v>0.5</v>
      </c>
      <c r="AB60" s="60">
        <v>0.25</v>
      </c>
      <c r="AC60" s="55" t="s">
        <v>401</v>
      </c>
      <c r="AD60" s="54" t="s">
        <v>242</v>
      </c>
      <c r="AE60" s="30"/>
    </row>
    <row r="61" spans="2:31" s="31" customFormat="1" ht="45.75">
      <c r="B61" s="119"/>
      <c r="C61" s="130"/>
      <c r="D61" s="130"/>
      <c r="E61" s="119"/>
      <c r="F61" s="143"/>
      <c r="G61" s="129"/>
      <c r="H61" s="128"/>
      <c r="I61" s="110"/>
      <c r="J61" s="107"/>
      <c r="K61" s="107"/>
      <c r="L61" s="106"/>
      <c r="M61" s="106"/>
      <c r="N61" s="107"/>
      <c r="O61" s="107"/>
      <c r="P61" s="104"/>
      <c r="Q61" s="104"/>
      <c r="R61" s="104"/>
      <c r="S61" s="104"/>
      <c r="T61" s="54">
        <v>4</v>
      </c>
      <c r="U61" s="76" t="s">
        <v>402</v>
      </c>
      <c r="V61" s="72">
        <v>0.15</v>
      </c>
      <c r="W61" s="53">
        <v>46174</v>
      </c>
      <c r="X61" s="53">
        <v>46367</v>
      </c>
      <c r="Y61" s="60">
        <v>0</v>
      </c>
      <c r="Z61" s="60">
        <v>0.25</v>
      </c>
      <c r="AA61" s="60">
        <v>0.5</v>
      </c>
      <c r="AB61" s="60">
        <v>0.25</v>
      </c>
      <c r="AC61" s="55" t="s">
        <v>401</v>
      </c>
      <c r="AD61" s="54" t="s">
        <v>242</v>
      </c>
      <c r="AE61" s="30"/>
    </row>
    <row r="62" spans="2:31" s="31" customFormat="1" ht="60.75">
      <c r="B62" s="119"/>
      <c r="C62" s="130"/>
      <c r="D62" s="130"/>
      <c r="E62" s="119"/>
      <c r="F62" s="143"/>
      <c r="G62" s="129"/>
      <c r="H62" s="128"/>
      <c r="I62" s="110"/>
      <c r="J62" s="107"/>
      <c r="K62" s="107"/>
      <c r="L62" s="106"/>
      <c r="M62" s="106"/>
      <c r="N62" s="107"/>
      <c r="O62" s="107"/>
      <c r="P62" s="104"/>
      <c r="Q62" s="104"/>
      <c r="R62" s="104"/>
      <c r="S62" s="104"/>
      <c r="T62" s="54">
        <v>5</v>
      </c>
      <c r="U62" s="76" t="s">
        <v>403</v>
      </c>
      <c r="V62" s="72">
        <v>0.15</v>
      </c>
      <c r="W62" s="53">
        <v>46083</v>
      </c>
      <c r="X62" s="53">
        <v>46367</v>
      </c>
      <c r="Y62" s="60">
        <v>0</v>
      </c>
      <c r="Z62" s="60">
        <v>0.25</v>
      </c>
      <c r="AA62" s="60">
        <v>0.5</v>
      </c>
      <c r="AB62" s="60">
        <v>0.25</v>
      </c>
      <c r="AC62" s="55" t="s">
        <v>404</v>
      </c>
      <c r="AD62" s="54" t="s">
        <v>242</v>
      </c>
      <c r="AE62" s="30"/>
    </row>
    <row r="63" spans="2:31" s="31" customFormat="1" ht="15">
      <c r="B63" s="119"/>
      <c r="C63" s="130"/>
      <c r="D63" s="130"/>
      <c r="E63" s="119"/>
      <c r="F63" s="143"/>
      <c r="G63" s="129"/>
      <c r="H63" s="128"/>
      <c r="I63" s="110"/>
      <c r="J63" s="107"/>
      <c r="K63" s="107"/>
      <c r="L63" s="106"/>
      <c r="M63" s="106"/>
      <c r="N63" s="107"/>
      <c r="O63" s="107"/>
      <c r="P63" s="104"/>
      <c r="Q63" s="104"/>
      <c r="R63" s="104"/>
      <c r="S63" s="104"/>
      <c r="T63" s="54">
        <v>6</v>
      </c>
      <c r="U63" s="76" t="s">
        <v>405</v>
      </c>
      <c r="V63" s="72">
        <v>0.2</v>
      </c>
      <c r="W63" s="53">
        <v>46357</v>
      </c>
      <c r="X63" s="53">
        <v>46002</v>
      </c>
      <c r="Y63" s="60">
        <v>0</v>
      </c>
      <c r="Z63" s="60">
        <v>0</v>
      </c>
      <c r="AA63" s="60">
        <v>0</v>
      </c>
      <c r="AB63" s="60">
        <v>1</v>
      </c>
      <c r="AC63" s="55" t="s">
        <v>406</v>
      </c>
      <c r="AD63" s="54" t="s">
        <v>242</v>
      </c>
      <c r="AE63" s="30"/>
    </row>
    <row r="64" spans="2:31" s="31" customFormat="1" ht="60" customHeight="1">
      <c r="B64" s="119" t="s">
        <v>366</v>
      </c>
      <c r="C64" s="130" t="s">
        <v>391</v>
      </c>
      <c r="D64" s="130" t="s">
        <v>407</v>
      </c>
      <c r="E64" s="119" t="s">
        <v>408</v>
      </c>
      <c r="F64" s="143"/>
      <c r="G64" s="129">
        <v>1</v>
      </c>
      <c r="H64" s="132" t="s">
        <v>409</v>
      </c>
      <c r="I64" s="110">
        <v>0.2</v>
      </c>
      <c r="J64" s="107" t="s">
        <v>408</v>
      </c>
      <c r="K64" s="107" t="s">
        <v>208</v>
      </c>
      <c r="L64" s="106">
        <v>46055</v>
      </c>
      <c r="M64" s="106">
        <v>46367</v>
      </c>
      <c r="N64" s="156" t="s">
        <v>410</v>
      </c>
      <c r="O64" s="107" t="s">
        <v>411</v>
      </c>
      <c r="P64" s="104">
        <f>$Y64*$V64+$Y65*$V65+$Y66*$V66+$Y67*$V67</f>
        <v>0.5</v>
      </c>
      <c r="Q64" s="104">
        <f>$Z64*$V64+$Z65*$V65+$Z66*$V66+$Z67*$V67</f>
        <v>0.16500000000000001</v>
      </c>
      <c r="R64" s="104">
        <f>$AA64*$V64+$AA65*$V65+$AA66*$V66+$AA67*$V67</f>
        <v>0.16500000000000001</v>
      </c>
      <c r="S64" s="104">
        <f>$AB64*$V64+$AB65*$V65+$AB66*$V66+$AB67*$V67</f>
        <v>0.17</v>
      </c>
      <c r="T64" s="54">
        <v>1</v>
      </c>
      <c r="U64" s="76" t="s">
        <v>412</v>
      </c>
      <c r="V64" s="70">
        <v>0.2</v>
      </c>
      <c r="W64" s="58">
        <v>46082</v>
      </c>
      <c r="X64" s="58">
        <v>46112</v>
      </c>
      <c r="Y64" s="60">
        <v>1</v>
      </c>
      <c r="Z64" s="60">
        <v>0</v>
      </c>
      <c r="AA64" s="60">
        <v>0</v>
      </c>
      <c r="AB64" s="60">
        <v>0</v>
      </c>
      <c r="AC64" s="55" t="s">
        <v>413</v>
      </c>
      <c r="AD64" s="55" t="s">
        <v>242</v>
      </c>
      <c r="AE64" s="30"/>
    </row>
    <row r="65" spans="2:31" s="31" customFormat="1" ht="60.75">
      <c r="B65" s="119"/>
      <c r="C65" s="130"/>
      <c r="D65" s="130"/>
      <c r="E65" s="119"/>
      <c r="F65" s="143"/>
      <c r="G65" s="129"/>
      <c r="H65" s="132"/>
      <c r="I65" s="110"/>
      <c r="J65" s="107"/>
      <c r="K65" s="107"/>
      <c r="L65" s="106"/>
      <c r="M65" s="106"/>
      <c r="N65" s="156"/>
      <c r="O65" s="107"/>
      <c r="P65" s="104"/>
      <c r="Q65" s="104"/>
      <c r="R65" s="104"/>
      <c r="S65" s="104"/>
      <c r="T65" s="54">
        <v>2</v>
      </c>
      <c r="U65" s="76" t="s">
        <v>414</v>
      </c>
      <c r="V65" s="70">
        <v>0.3</v>
      </c>
      <c r="W65" s="58">
        <v>46055</v>
      </c>
      <c r="X65" s="58">
        <v>46112</v>
      </c>
      <c r="Y65" s="60">
        <v>1</v>
      </c>
      <c r="Z65" s="60">
        <v>0</v>
      </c>
      <c r="AA65" s="60">
        <v>0</v>
      </c>
      <c r="AB65" s="60">
        <v>0</v>
      </c>
      <c r="AC65" s="55" t="s">
        <v>415</v>
      </c>
      <c r="AD65" s="55" t="s">
        <v>242</v>
      </c>
      <c r="AE65" s="30"/>
    </row>
    <row r="66" spans="2:31" s="31" customFormat="1" ht="60.75">
      <c r="B66" s="119"/>
      <c r="C66" s="130"/>
      <c r="D66" s="130"/>
      <c r="E66" s="119"/>
      <c r="F66" s="143"/>
      <c r="G66" s="129"/>
      <c r="H66" s="132"/>
      <c r="I66" s="110"/>
      <c r="J66" s="107"/>
      <c r="K66" s="107"/>
      <c r="L66" s="106"/>
      <c r="M66" s="106"/>
      <c r="N66" s="156"/>
      <c r="O66" s="107"/>
      <c r="P66" s="104"/>
      <c r="Q66" s="104"/>
      <c r="R66" s="104"/>
      <c r="S66" s="104"/>
      <c r="T66" s="54">
        <v>3</v>
      </c>
      <c r="U66" s="76" t="s">
        <v>416</v>
      </c>
      <c r="V66" s="70">
        <v>0.3</v>
      </c>
      <c r="W66" s="58">
        <v>46174</v>
      </c>
      <c r="X66" s="58">
        <v>46367</v>
      </c>
      <c r="Y66" s="60">
        <v>0</v>
      </c>
      <c r="Z66" s="60">
        <v>0.33</v>
      </c>
      <c r="AA66" s="60">
        <v>0.33</v>
      </c>
      <c r="AB66" s="60">
        <v>0.34</v>
      </c>
      <c r="AC66" s="55" t="s">
        <v>417</v>
      </c>
      <c r="AD66" s="55" t="s">
        <v>242</v>
      </c>
      <c r="AE66" s="30"/>
    </row>
    <row r="67" spans="2:31" s="31" customFormat="1" ht="57.75" customHeight="1">
      <c r="B67" s="119"/>
      <c r="C67" s="130"/>
      <c r="D67" s="130"/>
      <c r="E67" s="119"/>
      <c r="F67" s="143"/>
      <c r="G67" s="129"/>
      <c r="H67" s="132"/>
      <c r="I67" s="110"/>
      <c r="J67" s="107"/>
      <c r="K67" s="107"/>
      <c r="L67" s="106"/>
      <c r="M67" s="106"/>
      <c r="N67" s="156"/>
      <c r="O67" s="107"/>
      <c r="P67" s="104"/>
      <c r="Q67" s="104"/>
      <c r="R67" s="104"/>
      <c r="S67" s="104"/>
      <c r="T67" s="54">
        <v>4</v>
      </c>
      <c r="U67" s="76" t="s">
        <v>418</v>
      </c>
      <c r="V67" s="70">
        <v>0.2</v>
      </c>
      <c r="W67" s="58">
        <v>46174</v>
      </c>
      <c r="X67" s="58">
        <v>46367</v>
      </c>
      <c r="Y67" s="60">
        <v>0</v>
      </c>
      <c r="Z67" s="60">
        <v>0.33</v>
      </c>
      <c r="AA67" s="60">
        <v>0.33</v>
      </c>
      <c r="AB67" s="60">
        <v>0.34</v>
      </c>
      <c r="AC67" s="55" t="s">
        <v>419</v>
      </c>
      <c r="AD67" s="55" t="s">
        <v>242</v>
      </c>
      <c r="AE67" s="30"/>
    </row>
    <row r="68" spans="2:31" s="31" customFormat="1" ht="60.75" customHeight="1">
      <c r="B68" s="119"/>
      <c r="C68" s="130"/>
      <c r="D68" s="130"/>
      <c r="E68" s="119" t="s">
        <v>420</v>
      </c>
      <c r="F68" s="143"/>
      <c r="G68" s="129">
        <v>2</v>
      </c>
      <c r="H68" s="132" t="s">
        <v>421</v>
      </c>
      <c r="I68" s="110">
        <v>0.2</v>
      </c>
      <c r="J68" s="107" t="s">
        <v>422</v>
      </c>
      <c r="K68" s="107" t="s">
        <v>208</v>
      </c>
      <c r="L68" s="106">
        <v>46055</v>
      </c>
      <c r="M68" s="106">
        <v>46367</v>
      </c>
      <c r="N68" s="112" t="s">
        <v>423</v>
      </c>
      <c r="O68" s="107" t="s">
        <v>424</v>
      </c>
      <c r="P68" s="104">
        <f>$Y68*$V68+$Y69*$V69+$Y70*$V70+$Y71*$V71</f>
        <v>0.27</v>
      </c>
      <c r="Q68" s="104">
        <f>$Z68*$V68+$Z69*$V69+$Z70*$V70+$Z71*$V71</f>
        <v>0.33</v>
      </c>
      <c r="R68" s="104">
        <f>$AA68*$V68+$AA69*$V69+$AA70*$V70+$AA71*$V71</f>
        <v>0.1</v>
      </c>
      <c r="S68" s="104">
        <f>$AB68*$V68+$AB69*$V69+$AB70*$V70+$AB71*$V71</f>
        <v>0.3</v>
      </c>
      <c r="T68" s="54">
        <v>1</v>
      </c>
      <c r="U68" s="76" t="s">
        <v>425</v>
      </c>
      <c r="V68" s="70">
        <v>0.2</v>
      </c>
      <c r="W68" s="53">
        <v>46055</v>
      </c>
      <c r="X68" s="53">
        <v>46142</v>
      </c>
      <c r="Y68" s="60">
        <v>0.6</v>
      </c>
      <c r="Z68" s="60">
        <v>0.4</v>
      </c>
      <c r="AA68" s="60">
        <v>0</v>
      </c>
      <c r="AB68" s="60">
        <v>0</v>
      </c>
      <c r="AC68" s="55" t="s">
        <v>426</v>
      </c>
      <c r="AD68" s="64" t="s">
        <v>242</v>
      </c>
      <c r="AE68" s="30"/>
    </row>
    <row r="69" spans="2:31" s="31" customFormat="1" ht="30.75">
      <c r="B69" s="119"/>
      <c r="C69" s="130"/>
      <c r="D69" s="130"/>
      <c r="E69" s="119"/>
      <c r="F69" s="143"/>
      <c r="G69" s="129"/>
      <c r="H69" s="132"/>
      <c r="I69" s="110"/>
      <c r="J69" s="107"/>
      <c r="K69" s="107"/>
      <c r="L69" s="106"/>
      <c r="M69" s="106"/>
      <c r="N69" s="112"/>
      <c r="O69" s="107"/>
      <c r="P69" s="104"/>
      <c r="Q69" s="104"/>
      <c r="R69" s="104"/>
      <c r="S69" s="104"/>
      <c r="T69" s="54">
        <v>2</v>
      </c>
      <c r="U69" s="78" t="s">
        <v>427</v>
      </c>
      <c r="V69" s="70">
        <v>0.3</v>
      </c>
      <c r="W69" s="53">
        <v>46145</v>
      </c>
      <c r="X69" s="53">
        <v>46262</v>
      </c>
      <c r="Y69" s="60">
        <v>0.5</v>
      </c>
      <c r="Z69" s="60">
        <v>0.5</v>
      </c>
      <c r="AA69" s="60">
        <v>0</v>
      </c>
      <c r="AB69" s="60">
        <v>0</v>
      </c>
      <c r="AC69" s="59" t="s">
        <v>428</v>
      </c>
      <c r="AD69" s="64" t="s">
        <v>242</v>
      </c>
      <c r="AE69" s="30"/>
    </row>
    <row r="70" spans="2:31" s="31" customFormat="1" ht="30.75">
      <c r="B70" s="119"/>
      <c r="C70" s="130"/>
      <c r="D70" s="130"/>
      <c r="E70" s="119"/>
      <c r="F70" s="143"/>
      <c r="G70" s="129"/>
      <c r="H70" s="132"/>
      <c r="I70" s="110"/>
      <c r="J70" s="107"/>
      <c r="K70" s="107"/>
      <c r="L70" s="106"/>
      <c r="M70" s="106"/>
      <c r="N70" s="112"/>
      <c r="O70" s="107"/>
      <c r="P70" s="104"/>
      <c r="Q70" s="104"/>
      <c r="R70" s="104"/>
      <c r="S70" s="104"/>
      <c r="T70" s="54">
        <v>3</v>
      </c>
      <c r="U70" s="78" t="s">
        <v>429</v>
      </c>
      <c r="V70" s="70">
        <v>0.2</v>
      </c>
      <c r="W70" s="53">
        <v>46266</v>
      </c>
      <c r="X70" s="53">
        <v>46325</v>
      </c>
      <c r="Y70" s="60">
        <v>0</v>
      </c>
      <c r="Z70" s="60">
        <v>0.5</v>
      </c>
      <c r="AA70" s="60">
        <v>0.5</v>
      </c>
      <c r="AB70" s="60">
        <v>0</v>
      </c>
      <c r="AC70" s="59" t="s">
        <v>430</v>
      </c>
      <c r="AD70" s="64" t="s">
        <v>242</v>
      </c>
      <c r="AE70" s="30"/>
    </row>
    <row r="71" spans="2:31" s="31" customFormat="1" ht="30" customHeight="1">
      <c r="B71" s="119"/>
      <c r="C71" s="130"/>
      <c r="D71" s="130"/>
      <c r="E71" s="119"/>
      <c r="F71" s="143"/>
      <c r="G71" s="129"/>
      <c r="H71" s="132"/>
      <c r="I71" s="110"/>
      <c r="J71" s="107"/>
      <c r="K71" s="107"/>
      <c r="L71" s="106"/>
      <c r="M71" s="106"/>
      <c r="N71" s="112"/>
      <c r="O71" s="107"/>
      <c r="P71" s="104"/>
      <c r="Q71" s="104"/>
      <c r="R71" s="104"/>
      <c r="S71" s="104"/>
      <c r="T71" s="54">
        <v>4</v>
      </c>
      <c r="U71" s="78" t="s">
        <v>431</v>
      </c>
      <c r="V71" s="70">
        <v>0.3</v>
      </c>
      <c r="W71" s="53">
        <v>46328</v>
      </c>
      <c r="X71" s="53">
        <v>46367</v>
      </c>
      <c r="Y71" s="60">
        <v>0</v>
      </c>
      <c r="Z71" s="60">
        <v>0</v>
      </c>
      <c r="AA71" s="60">
        <v>0</v>
      </c>
      <c r="AB71" s="60">
        <v>1</v>
      </c>
      <c r="AC71" s="59" t="s">
        <v>432</v>
      </c>
      <c r="AD71" s="55" t="s">
        <v>242</v>
      </c>
      <c r="AE71" s="30"/>
    </row>
    <row r="72" spans="2:31" s="31" customFormat="1" ht="26.25" customHeight="1">
      <c r="B72" s="119"/>
      <c r="C72" s="130"/>
      <c r="D72" s="130"/>
      <c r="E72" s="119" t="s">
        <v>369</v>
      </c>
      <c r="F72" s="143"/>
      <c r="G72" s="129">
        <v>3</v>
      </c>
      <c r="H72" s="132" t="s">
        <v>433</v>
      </c>
      <c r="I72" s="110">
        <v>0.2</v>
      </c>
      <c r="J72" s="107" t="s">
        <v>434</v>
      </c>
      <c r="K72" s="107" t="s">
        <v>208</v>
      </c>
      <c r="L72" s="106">
        <v>46083</v>
      </c>
      <c r="M72" s="106">
        <v>46325</v>
      </c>
      <c r="N72" s="107" t="s">
        <v>435</v>
      </c>
      <c r="O72" s="107" t="s">
        <v>374</v>
      </c>
      <c r="P72" s="104">
        <f>$Y72*$V72+$Y73*$V73</f>
        <v>0.5</v>
      </c>
      <c r="Q72" s="104">
        <f>$Z72*$V72+$Z73*$V73</f>
        <v>0.25</v>
      </c>
      <c r="R72" s="104">
        <f>$AA72*$V72+$AA73*$V73</f>
        <v>0</v>
      </c>
      <c r="S72" s="104">
        <f>$AB72*$V72+$AB73*$V73</f>
        <v>0.25</v>
      </c>
      <c r="T72" s="54">
        <v>1</v>
      </c>
      <c r="U72" s="79" t="s">
        <v>436</v>
      </c>
      <c r="V72" s="70">
        <v>0.5</v>
      </c>
      <c r="W72" s="53">
        <v>46083</v>
      </c>
      <c r="X72" s="53">
        <v>46112</v>
      </c>
      <c r="Y72" s="60">
        <v>1</v>
      </c>
      <c r="Z72" s="60">
        <v>0</v>
      </c>
      <c r="AA72" s="60">
        <v>0</v>
      </c>
      <c r="AB72" s="60">
        <v>0</v>
      </c>
      <c r="AC72" s="59" t="s">
        <v>437</v>
      </c>
      <c r="AD72" s="55" t="s">
        <v>242</v>
      </c>
      <c r="AE72" s="30"/>
    </row>
    <row r="73" spans="2:31" s="31" customFormat="1" ht="25.5" customHeight="1">
      <c r="B73" s="119"/>
      <c r="C73" s="130"/>
      <c r="D73" s="130"/>
      <c r="E73" s="119"/>
      <c r="F73" s="143"/>
      <c r="G73" s="129"/>
      <c r="H73" s="132"/>
      <c r="I73" s="110"/>
      <c r="J73" s="107"/>
      <c r="K73" s="107"/>
      <c r="L73" s="106"/>
      <c r="M73" s="106"/>
      <c r="N73" s="107"/>
      <c r="O73" s="107"/>
      <c r="P73" s="104"/>
      <c r="Q73" s="104"/>
      <c r="R73" s="104"/>
      <c r="S73" s="104"/>
      <c r="T73" s="54">
        <v>2</v>
      </c>
      <c r="U73" s="80" t="s">
        <v>438</v>
      </c>
      <c r="V73" s="70">
        <v>0.5</v>
      </c>
      <c r="W73" s="53">
        <v>46174</v>
      </c>
      <c r="X73" s="53">
        <v>46325</v>
      </c>
      <c r="Y73" s="60">
        <v>0</v>
      </c>
      <c r="Z73" s="60">
        <v>0.5</v>
      </c>
      <c r="AA73" s="60">
        <v>0</v>
      </c>
      <c r="AB73" s="60">
        <v>0.5</v>
      </c>
      <c r="AC73" s="59" t="s">
        <v>439</v>
      </c>
      <c r="AD73" s="55" t="s">
        <v>242</v>
      </c>
      <c r="AE73" s="30"/>
    </row>
    <row r="74" spans="2:31" s="31" customFormat="1" ht="30.75" customHeight="1">
      <c r="B74" s="119"/>
      <c r="C74" s="130"/>
      <c r="D74" s="130"/>
      <c r="E74" s="119" t="s">
        <v>440</v>
      </c>
      <c r="F74" s="143"/>
      <c r="G74" s="129">
        <v>4</v>
      </c>
      <c r="H74" s="132" t="s">
        <v>441</v>
      </c>
      <c r="I74" s="110">
        <v>0.2</v>
      </c>
      <c r="J74" s="107" t="s">
        <v>442</v>
      </c>
      <c r="K74" s="107" t="s">
        <v>208</v>
      </c>
      <c r="L74" s="106">
        <v>46024</v>
      </c>
      <c r="M74" s="106">
        <v>46356</v>
      </c>
      <c r="N74" s="107" t="s">
        <v>443</v>
      </c>
      <c r="O74" s="107" t="s">
        <v>444</v>
      </c>
      <c r="P74" s="104">
        <f>$Y74*$V74+$Y75*$V75</f>
        <v>0.2</v>
      </c>
      <c r="Q74" s="104">
        <f>$Z74*$V74+$Z75*$V75</f>
        <v>0.25</v>
      </c>
      <c r="R74" s="104">
        <f>$AA74*$V74+$AA75*$V75</f>
        <v>0.15</v>
      </c>
      <c r="S74" s="104">
        <f>$AB74*$V74+$AB75*$V75</f>
        <v>0.4</v>
      </c>
      <c r="T74" s="54">
        <v>1</v>
      </c>
      <c r="U74" s="81" t="s">
        <v>445</v>
      </c>
      <c r="V74" s="70">
        <v>0.5</v>
      </c>
      <c r="W74" s="53">
        <v>46083</v>
      </c>
      <c r="X74" s="53">
        <v>46356</v>
      </c>
      <c r="Y74" s="60">
        <v>0.2</v>
      </c>
      <c r="Z74" s="60">
        <v>0.25</v>
      </c>
      <c r="AA74" s="60">
        <v>0.15</v>
      </c>
      <c r="AB74" s="60">
        <v>0.4</v>
      </c>
      <c r="AC74" s="55" t="s">
        <v>446</v>
      </c>
      <c r="AD74" s="55" t="s">
        <v>242</v>
      </c>
      <c r="AE74" s="30"/>
    </row>
    <row r="75" spans="2:31" s="31" customFormat="1" ht="30.75">
      <c r="B75" s="119"/>
      <c r="C75" s="130"/>
      <c r="D75" s="130"/>
      <c r="E75" s="119"/>
      <c r="F75" s="143"/>
      <c r="G75" s="129"/>
      <c r="H75" s="132"/>
      <c r="I75" s="110"/>
      <c r="J75" s="107"/>
      <c r="K75" s="107"/>
      <c r="L75" s="106"/>
      <c r="M75" s="106"/>
      <c r="N75" s="107"/>
      <c r="O75" s="107"/>
      <c r="P75" s="104"/>
      <c r="Q75" s="104"/>
      <c r="R75" s="104"/>
      <c r="S75" s="104"/>
      <c r="T75" s="54">
        <v>2</v>
      </c>
      <c r="U75" s="81" t="s">
        <v>447</v>
      </c>
      <c r="V75" s="70">
        <v>0.5</v>
      </c>
      <c r="W75" s="53">
        <v>46083</v>
      </c>
      <c r="X75" s="53">
        <v>46356</v>
      </c>
      <c r="Y75" s="60">
        <v>0.2</v>
      </c>
      <c r="Z75" s="60">
        <v>0.25</v>
      </c>
      <c r="AA75" s="60">
        <v>0.15</v>
      </c>
      <c r="AB75" s="60">
        <v>0.4</v>
      </c>
      <c r="AC75" s="55" t="s">
        <v>448</v>
      </c>
      <c r="AD75" s="55" t="s">
        <v>242</v>
      </c>
      <c r="AE75" s="30"/>
    </row>
    <row r="76" spans="2:31" s="31" customFormat="1" ht="60.75">
      <c r="B76" s="119"/>
      <c r="C76" s="130"/>
      <c r="D76" s="130"/>
      <c r="E76" s="119" t="s">
        <v>449</v>
      </c>
      <c r="F76" s="143"/>
      <c r="G76" s="129">
        <v>5</v>
      </c>
      <c r="H76" s="105" t="s">
        <v>450</v>
      </c>
      <c r="I76" s="110">
        <v>0.2</v>
      </c>
      <c r="J76" s="110" t="s">
        <v>449</v>
      </c>
      <c r="K76" s="110" t="s">
        <v>451</v>
      </c>
      <c r="L76" s="106">
        <v>46055</v>
      </c>
      <c r="M76" s="106">
        <v>46367</v>
      </c>
      <c r="N76" s="110" t="s">
        <v>452</v>
      </c>
      <c r="O76" s="107" t="s">
        <v>424</v>
      </c>
      <c r="P76" s="104">
        <f>$Y76*$V76+$Y77*$V77+$Y78*$V78+$Y79*$V79</f>
        <v>0.19800000000000001</v>
      </c>
      <c r="Q76" s="104">
        <f>$Z76*$V76+$Z77*$V77+$Z78*$V78+$Z79*$V79</f>
        <v>0.34199999999999997</v>
      </c>
      <c r="R76" s="104">
        <f>$AA76*$V76+$AA77*$V77+$AA78*$V78+$AA79*$V79</f>
        <v>0.31000000000000005</v>
      </c>
      <c r="S76" s="104">
        <f>$AB76*$V76+$AB77*$V77+$AB78*$V78+$AB79*$V79</f>
        <v>0.15</v>
      </c>
      <c r="T76" s="54">
        <v>1</v>
      </c>
      <c r="U76" s="76" t="s">
        <v>453</v>
      </c>
      <c r="V76" s="70">
        <v>0.3</v>
      </c>
      <c r="W76" s="53">
        <v>46055</v>
      </c>
      <c r="X76" s="53">
        <v>46142</v>
      </c>
      <c r="Y76" s="60">
        <v>0.66</v>
      </c>
      <c r="Z76" s="60">
        <v>0.34</v>
      </c>
      <c r="AA76" s="60">
        <v>0</v>
      </c>
      <c r="AB76" s="60">
        <v>0</v>
      </c>
      <c r="AC76" s="55" t="s">
        <v>454</v>
      </c>
      <c r="AD76" s="55" t="s">
        <v>242</v>
      </c>
      <c r="AE76" s="30"/>
    </row>
    <row r="77" spans="2:31" s="31" customFormat="1" ht="45.75">
      <c r="B77" s="119"/>
      <c r="C77" s="130"/>
      <c r="D77" s="130"/>
      <c r="E77" s="119"/>
      <c r="F77" s="143"/>
      <c r="G77" s="129"/>
      <c r="H77" s="105"/>
      <c r="I77" s="110"/>
      <c r="J77" s="110"/>
      <c r="K77" s="110"/>
      <c r="L77" s="106"/>
      <c r="M77" s="106"/>
      <c r="N77" s="110"/>
      <c r="O77" s="107"/>
      <c r="P77" s="104"/>
      <c r="Q77" s="104"/>
      <c r="R77" s="104"/>
      <c r="S77" s="104"/>
      <c r="T77" s="54">
        <v>2</v>
      </c>
      <c r="U77" s="78" t="s">
        <v>455</v>
      </c>
      <c r="V77" s="70">
        <v>0.4</v>
      </c>
      <c r="W77" s="53">
        <v>46144</v>
      </c>
      <c r="X77" s="53">
        <v>46234</v>
      </c>
      <c r="Y77" s="60">
        <v>0</v>
      </c>
      <c r="Z77" s="60">
        <v>0.6</v>
      </c>
      <c r="AA77" s="60">
        <v>0.4</v>
      </c>
      <c r="AB77" s="60">
        <v>0</v>
      </c>
      <c r="AC77" s="55" t="s">
        <v>456</v>
      </c>
      <c r="AD77" s="55" t="s">
        <v>242</v>
      </c>
      <c r="AE77" s="30"/>
    </row>
    <row r="78" spans="2:31" s="31" customFormat="1" ht="45.75">
      <c r="B78" s="119"/>
      <c r="C78" s="130"/>
      <c r="D78" s="130"/>
      <c r="E78" s="119"/>
      <c r="F78" s="143"/>
      <c r="G78" s="129"/>
      <c r="H78" s="105"/>
      <c r="I78" s="110"/>
      <c r="J78" s="110"/>
      <c r="K78" s="110"/>
      <c r="L78" s="106"/>
      <c r="M78" s="106"/>
      <c r="N78" s="110"/>
      <c r="O78" s="107"/>
      <c r="P78" s="104"/>
      <c r="Q78" s="104"/>
      <c r="R78" s="104"/>
      <c r="S78" s="104"/>
      <c r="T78" s="54">
        <v>3</v>
      </c>
      <c r="U78" s="76" t="s">
        <v>457</v>
      </c>
      <c r="V78" s="70">
        <v>0.15</v>
      </c>
      <c r="W78" s="53">
        <v>46235</v>
      </c>
      <c r="X78" s="53">
        <v>46295</v>
      </c>
      <c r="Y78" s="60">
        <v>0</v>
      </c>
      <c r="Z78" s="60">
        <v>0</v>
      </c>
      <c r="AA78" s="60">
        <v>1</v>
      </c>
      <c r="AB78" s="60">
        <v>0</v>
      </c>
      <c r="AC78" s="55" t="s">
        <v>458</v>
      </c>
      <c r="AD78" s="55" t="s">
        <v>242</v>
      </c>
      <c r="AE78" s="30"/>
    </row>
    <row r="79" spans="2:31" s="31" customFormat="1" ht="60.75">
      <c r="B79" s="119"/>
      <c r="C79" s="130"/>
      <c r="D79" s="130"/>
      <c r="E79" s="119"/>
      <c r="F79" s="143"/>
      <c r="G79" s="129"/>
      <c r="H79" s="105"/>
      <c r="I79" s="110"/>
      <c r="J79" s="110"/>
      <c r="K79" s="110"/>
      <c r="L79" s="106"/>
      <c r="M79" s="106"/>
      <c r="N79" s="110"/>
      <c r="O79" s="107"/>
      <c r="P79" s="104"/>
      <c r="Q79" s="104"/>
      <c r="R79" s="104"/>
      <c r="S79" s="104"/>
      <c r="T79" s="54">
        <v>4</v>
      </c>
      <c r="U79" s="78" t="s">
        <v>459</v>
      </c>
      <c r="V79" s="70">
        <v>0.15</v>
      </c>
      <c r="W79" s="53">
        <v>46296</v>
      </c>
      <c r="X79" s="53">
        <v>46367</v>
      </c>
      <c r="Y79" s="60">
        <v>0</v>
      </c>
      <c r="Z79" s="60">
        <v>0</v>
      </c>
      <c r="AA79" s="60">
        <v>0</v>
      </c>
      <c r="AB79" s="60">
        <v>1</v>
      </c>
      <c r="AC79" s="55" t="s">
        <v>460</v>
      </c>
      <c r="AD79" s="55" t="s">
        <v>242</v>
      </c>
      <c r="AE79" s="30"/>
    </row>
    <row r="80" spans="2:31" s="31" customFormat="1" ht="45.75" customHeight="1">
      <c r="B80" s="119" t="s">
        <v>366</v>
      </c>
      <c r="C80" s="130" t="s">
        <v>391</v>
      </c>
      <c r="D80" s="130" t="s">
        <v>461</v>
      </c>
      <c r="E80" s="119" t="s">
        <v>408</v>
      </c>
      <c r="F80" s="143"/>
      <c r="G80" s="129">
        <v>1</v>
      </c>
      <c r="H80" s="128" t="s">
        <v>462</v>
      </c>
      <c r="I80" s="110">
        <v>1</v>
      </c>
      <c r="J80" s="107" t="s">
        <v>463</v>
      </c>
      <c r="K80" s="106" t="s">
        <v>440</v>
      </c>
      <c r="L80" s="111">
        <v>46083</v>
      </c>
      <c r="M80" s="106">
        <v>46356</v>
      </c>
      <c r="N80" s="156" t="s">
        <v>464</v>
      </c>
      <c r="O80" s="107" t="s">
        <v>465</v>
      </c>
      <c r="P80" s="104">
        <f>$Y80*$V80+$Y81*$V81+$Y82*$V82+$Y83*$V83</f>
        <v>0.1</v>
      </c>
      <c r="Q80" s="104">
        <f>$Z80*$V80+$Z81*$V81+$Z82*$V82+$Z83*$V83</f>
        <v>0.22500000000000001</v>
      </c>
      <c r="R80" s="104">
        <f>$AA80*$V80+$AA81*$V81+$AA82*$V82+$AA83*$V83</f>
        <v>0.22500000000000001</v>
      </c>
      <c r="S80" s="104">
        <f>$AB80*$V80+$AB81*$V81+$AB82*$V82+$AB83*$V83</f>
        <v>0.45</v>
      </c>
      <c r="T80" s="54">
        <v>1</v>
      </c>
      <c r="U80" s="78" t="s">
        <v>466</v>
      </c>
      <c r="V80" s="70">
        <v>0.1</v>
      </c>
      <c r="W80" s="40">
        <v>46083</v>
      </c>
      <c r="X80" s="53">
        <v>46112</v>
      </c>
      <c r="Y80" s="60">
        <v>1</v>
      </c>
      <c r="Z80" s="60">
        <v>0</v>
      </c>
      <c r="AA80" s="60">
        <v>0</v>
      </c>
      <c r="AB80" s="60">
        <v>0</v>
      </c>
      <c r="AC80" s="61" t="s">
        <v>467</v>
      </c>
      <c r="AD80" s="64" t="s">
        <v>242</v>
      </c>
      <c r="AE80" s="30"/>
    </row>
    <row r="81" spans="2:31" s="31" customFormat="1" ht="15">
      <c r="B81" s="119"/>
      <c r="C81" s="130"/>
      <c r="D81" s="130"/>
      <c r="E81" s="119"/>
      <c r="F81" s="143"/>
      <c r="G81" s="129"/>
      <c r="H81" s="128"/>
      <c r="I81" s="110"/>
      <c r="J81" s="107"/>
      <c r="K81" s="106"/>
      <c r="L81" s="111"/>
      <c r="M81" s="106"/>
      <c r="N81" s="156"/>
      <c r="O81" s="107"/>
      <c r="P81" s="104"/>
      <c r="Q81" s="104"/>
      <c r="R81" s="104"/>
      <c r="S81" s="104"/>
      <c r="T81" s="54">
        <v>2</v>
      </c>
      <c r="U81" s="78" t="s">
        <v>468</v>
      </c>
      <c r="V81" s="70">
        <v>0.2</v>
      </c>
      <c r="W81" s="53">
        <v>46174</v>
      </c>
      <c r="X81" s="53">
        <v>46356</v>
      </c>
      <c r="Y81" s="60">
        <v>0</v>
      </c>
      <c r="Z81" s="60">
        <v>0.25</v>
      </c>
      <c r="AA81" s="60">
        <v>0.25</v>
      </c>
      <c r="AB81" s="60">
        <v>0.5</v>
      </c>
      <c r="AC81" s="55" t="s">
        <v>469</v>
      </c>
      <c r="AD81" s="64" t="s">
        <v>242</v>
      </c>
      <c r="AE81" s="30"/>
    </row>
    <row r="82" spans="2:31" s="31" customFormat="1" ht="15">
      <c r="B82" s="119"/>
      <c r="C82" s="130"/>
      <c r="D82" s="130"/>
      <c r="E82" s="119"/>
      <c r="F82" s="143"/>
      <c r="G82" s="129"/>
      <c r="H82" s="128"/>
      <c r="I82" s="110"/>
      <c r="J82" s="107"/>
      <c r="K82" s="106"/>
      <c r="L82" s="111"/>
      <c r="M82" s="106"/>
      <c r="N82" s="156"/>
      <c r="O82" s="107"/>
      <c r="P82" s="104"/>
      <c r="Q82" s="104"/>
      <c r="R82" s="104"/>
      <c r="S82" s="104"/>
      <c r="T82" s="54">
        <v>3</v>
      </c>
      <c r="U82" s="78" t="s">
        <v>470</v>
      </c>
      <c r="V82" s="70">
        <v>0.35</v>
      </c>
      <c r="W82" s="53">
        <v>46174</v>
      </c>
      <c r="X82" s="53">
        <v>46356</v>
      </c>
      <c r="Y82" s="60">
        <v>0</v>
      </c>
      <c r="Z82" s="60">
        <v>0.25</v>
      </c>
      <c r="AA82" s="60">
        <v>0.25</v>
      </c>
      <c r="AB82" s="60">
        <v>0.5</v>
      </c>
      <c r="AC82" s="55" t="s">
        <v>471</v>
      </c>
      <c r="AD82" s="64" t="s">
        <v>242</v>
      </c>
      <c r="AE82" s="30"/>
    </row>
    <row r="83" spans="2:31" s="31" customFormat="1" ht="15">
      <c r="B83" s="119"/>
      <c r="C83" s="130"/>
      <c r="D83" s="130"/>
      <c r="E83" s="119"/>
      <c r="F83" s="143"/>
      <c r="G83" s="129"/>
      <c r="H83" s="128"/>
      <c r="I83" s="110"/>
      <c r="J83" s="107"/>
      <c r="K83" s="106"/>
      <c r="L83" s="111"/>
      <c r="M83" s="106"/>
      <c r="N83" s="156"/>
      <c r="O83" s="107"/>
      <c r="P83" s="104"/>
      <c r="Q83" s="104"/>
      <c r="R83" s="104"/>
      <c r="S83" s="104"/>
      <c r="T83" s="54">
        <v>4</v>
      </c>
      <c r="U83" s="78" t="s">
        <v>472</v>
      </c>
      <c r="V83" s="70">
        <v>0.35</v>
      </c>
      <c r="W83" s="53">
        <v>46174</v>
      </c>
      <c r="X83" s="53">
        <v>46356</v>
      </c>
      <c r="Y83" s="60">
        <v>0</v>
      </c>
      <c r="Z83" s="60">
        <v>0.25</v>
      </c>
      <c r="AA83" s="60">
        <v>0.25</v>
      </c>
      <c r="AB83" s="60">
        <v>0.5</v>
      </c>
      <c r="AC83" s="55" t="s">
        <v>473</v>
      </c>
      <c r="AD83" s="64" t="s">
        <v>242</v>
      </c>
      <c r="AE83" s="30"/>
    </row>
    <row r="84" spans="2:31" s="31" customFormat="1" ht="36" customHeight="1">
      <c r="B84" s="119" t="s">
        <v>366</v>
      </c>
      <c r="C84" s="130" t="s">
        <v>391</v>
      </c>
      <c r="D84" s="130" t="s">
        <v>474</v>
      </c>
      <c r="E84" s="119" t="s">
        <v>475</v>
      </c>
      <c r="F84" s="143"/>
      <c r="G84" s="129">
        <v>1</v>
      </c>
      <c r="H84" s="137" t="s">
        <v>476</v>
      </c>
      <c r="I84" s="136">
        <v>1</v>
      </c>
      <c r="J84" s="110" t="s">
        <v>475</v>
      </c>
      <c r="K84" s="107" t="s">
        <v>208</v>
      </c>
      <c r="L84" s="106">
        <v>46055</v>
      </c>
      <c r="M84" s="106">
        <v>46356</v>
      </c>
      <c r="N84" s="107" t="s">
        <v>477</v>
      </c>
      <c r="O84" s="107" t="s">
        <v>478</v>
      </c>
      <c r="P84" s="104">
        <f>$Y84*$V84+$Y85*$V85+$Y86*$V86+$Y87*$V87</f>
        <v>0.1</v>
      </c>
      <c r="Q84" s="104">
        <f t="shared" ref="Q84" si="1">$Z84*$V84+$Z85*$V85+$Z86*$V86+$Z87*$V87</f>
        <v>0.15</v>
      </c>
      <c r="R84" s="104">
        <f t="shared" ref="R84" si="2">$AA84*$V84+$AA85*$V85+$AA86*$V86+$AA87*$V87</f>
        <v>0.15</v>
      </c>
      <c r="S84" s="104">
        <f t="shared" ref="S84" si="3">$AB84*$V84+$AB85*$V85+$AB86*$V86+$AB87*$V87</f>
        <v>0.60000000000000009</v>
      </c>
      <c r="T84" s="54">
        <v>1</v>
      </c>
      <c r="U84" s="78" t="s">
        <v>479</v>
      </c>
      <c r="V84" s="62">
        <v>0.2</v>
      </c>
      <c r="W84" s="53">
        <v>46083</v>
      </c>
      <c r="X84" s="53">
        <v>46353</v>
      </c>
      <c r="Y84" s="60">
        <v>0.2</v>
      </c>
      <c r="Z84" s="60">
        <v>0.3</v>
      </c>
      <c r="AA84" s="60">
        <v>0.3</v>
      </c>
      <c r="AB84" s="60">
        <v>0.2</v>
      </c>
      <c r="AC84" s="55" t="s">
        <v>480</v>
      </c>
      <c r="AD84" s="55" t="s">
        <v>242</v>
      </c>
      <c r="AE84" s="30"/>
    </row>
    <row r="85" spans="2:31" s="31" customFormat="1" ht="45.75">
      <c r="B85" s="119"/>
      <c r="C85" s="130"/>
      <c r="D85" s="130"/>
      <c r="E85" s="119"/>
      <c r="F85" s="143"/>
      <c r="G85" s="129"/>
      <c r="H85" s="137"/>
      <c r="I85" s="136"/>
      <c r="J85" s="110"/>
      <c r="K85" s="107"/>
      <c r="L85" s="106"/>
      <c r="M85" s="106"/>
      <c r="N85" s="107"/>
      <c r="O85" s="107"/>
      <c r="P85" s="104"/>
      <c r="Q85" s="104"/>
      <c r="R85" s="104"/>
      <c r="S85" s="104"/>
      <c r="T85" s="54">
        <v>2</v>
      </c>
      <c r="U85" s="78" t="s">
        <v>481</v>
      </c>
      <c r="V85" s="62">
        <v>0.3</v>
      </c>
      <c r="W85" s="53">
        <v>46083</v>
      </c>
      <c r="X85" s="53">
        <v>46353</v>
      </c>
      <c r="Y85" s="60">
        <v>0.2</v>
      </c>
      <c r="Z85" s="60">
        <v>0.3</v>
      </c>
      <c r="AA85" s="60">
        <v>0.3</v>
      </c>
      <c r="AB85" s="60">
        <v>0.2</v>
      </c>
      <c r="AC85" s="55" t="s">
        <v>482</v>
      </c>
      <c r="AD85" s="55" t="s">
        <v>242</v>
      </c>
      <c r="AE85" s="30"/>
    </row>
    <row r="86" spans="2:31" s="31" customFormat="1" ht="45.75">
      <c r="B86" s="119"/>
      <c r="C86" s="130"/>
      <c r="D86" s="130"/>
      <c r="E86" s="119"/>
      <c r="F86" s="143"/>
      <c r="G86" s="129"/>
      <c r="H86" s="137"/>
      <c r="I86" s="136"/>
      <c r="J86" s="110"/>
      <c r="K86" s="107"/>
      <c r="L86" s="106"/>
      <c r="M86" s="106"/>
      <c r="N86" s="107"/>
      <c r="O86" s="107"/>
      <c r="P86" s="104"/>
      <c r="Q86" s="104"/>
      <c r="R86" s="104"/>
      <c r="S86" s="104"/>
      <c r="T86" s="54">
        <v>3</v>
      </c>
      <c r="U86" s="78" t="s">
        <v>483</v>
      </c>
      <c r="V86" s="62">
        <v>0.3</v>
      </c>
      <c r="W86" s="53">
        <v>46328</v>
      </c>
      <c r="X86" s="53">
        <v>46356</v>
      </c>
      <c r="Y86" s="60">
        <v>0</v>
      </c>
      <c r="Z86" s="60">
        <v>0</v>
      </c>
      <c r="AA86" s="60">
        <v>0</v>
      </c>
      <c r="AB86" s="60">
        <v>1</v>
      </c>
      <c r="AC86" s="55" t="s">
        <v>484</v>
      </c>
      <c r="AD86" s="55" t="s">
        <v>242</v>
      </c>
      <c r="AE86" s="30"/>
    </row>
    <row r="87" spans="2:31" s="31" customFormat="1" ht="45.75">
      <c r="B87" s="119"/>
      <c r="C87" s="130"/>
      <c r="D87" s="130"/>
      <c r="E87" s="119"/>
      <c r="F87" s="143"/>
      <c r="G87" s="129"/>
      <c r="H87" s="137"/>
      <c r="I87" s="136"/>
      <c r="J87" s="110"/>
      <c r="K87" s="107"/>
      <c r="L87" s="106"/>
      <c r="M87" s="106"/>
      <c r="N87" s="107"/>
      <c r="O87" s="107"/>
      <c r="P87" s="104"/>
      <c r="Q87" s="104"/>
      <c r="R87" s="104"/>
      <c r="S87" s="104"/>
      <c r="T87" s="54">
        <v>4</v>
      </c>
      <c r="U87" s="78" t="s">
        <v>485</v>
      </c>
      <c r="V87" s="62">
        <v>0.2</v>
      </c>
      <c r="W87" s="53">
        <v>46328</v>
      </c>
      <c r="X87" s="53">
        <v>46356</v>
      </c>
      <c r="Y87" s="60">
        <v>0</v>
      </c>
      <c r="Z87" s="60">
        <v>0</v>
      </c>
      <c r="AA87" s="60">
        <v>0</v>
      </c>
      <c r="AB87" s="60">
        <v>1</v>
      </c>
      <c r="AC87" s="55" t="s">
        <v>484</v>
      </c>
      <c r="AD87" s="55" t="s">
        <v>242</v>
      </c>
      <c r="AE87" s="30"/>
    </row>
    <row r="88" spans="2:31" s="31" customFormat="1" ht="45.75">
      <c r="B88" s="119" t="s">
        <v>366</v>
      </c>
      <c r="C88" s="130" t="s">
        <v>486</v>
      </c>
      <c r="D88" s="130" t="s">
        <v>487</v>
      </c>
      <c r="E88" s="119" t="s">
        <v>262</v>
      </c>
      <c r="F88" s="143"/>
      <c r="G88" s="129">
        <v>1</v>
      </c>
      <c r="H88" s="132" t="s">
        <v>488</v>
      </c>
      <c r="I88" s="110">
        <v>1</v>
      </c>
      <c r="J88" s="110" t="s">
        <v>262</v>
      </c>
      <c r="K88" s="107" t="s">
        <v>208</v>
      </c>
      <c r="L88" s="106">
        <v>46328</v>
      </c>
      <c r="M88" s="106">
        <v>46356</v>
      </c>
      <c r="N88" s="107" t="s">
        <v>489</v>
      </c>
      <c r="O88" s="107" t="s">
        <v>490</v>
      </c>
      <c r="P88" s="104">
        <f>$Y88*$V88+$Y89*$V89</f>
        <v>0</v>
      </c>
      <c r="Q88" s="104">
        <f>$Z88*$V88+$Z89*$V89</f>
        <v>0</v>
      </c>
      <c r="R88" s="104">
        <f>$AA88*$V88+$AA89*$V89</f>
        <v>0</v>
      </c>
      <c r="S88" s="108">
        <f>$AB88*$V88+$AB89*$V89</f>
        <v>1</v>
      </c>
      <c r="T88" s="54">
        <v>1</v>
      </c>
      <c r="U88" s="76" t="s">
        <v>491</v>
      </c>
      <c r="V88" s="70">
        <v>0.5</v>
      </c>
      <c r="W88" s="53">
        <v>46328</v>
      </c>
      <c r="X88" s="53">
        <v>46356</v>
      </c>
      <c r="Y88" s="60">
        <v>0</v>
      </c>
      <c r="Z88" s="60">
        <v>0</v>
      </c>
      <c r="AA88" s="60">
        <v>0</v>
      </c>
      <c r="AB88" s="69">
        <v>1</v>
      </c>
      <c r="AC88" s="56" t="s">
        <v>492</v>
      </c>
      <c r="AD88" s="64" t="s">
        <v>242</v>
      </c>
      <c r="AE88" s="30"/>
    </row>
    <row r="89" spans="2:31" s="31" customFormat="1" ht="30.75">
      <c r="B89" s="119"/>
      <c r="C89" s="130"/>
      <c r="D89" s="130"/>
      <c r="E89" s="119"/>
      <c r="F89" s="143"/>
      <c r="G89" s="129"/>
      <c r="H89" s="132"/>
      <c r="I89" s="110"/>
      <c r="J89" s="110"/>
      <c r="K89" s="107"/>
      <c r="L89" s="106"/>
      <c r="M89" s="106"/>
      <c r="N89" s="107"/>
      <c r="O89" s="107"/>
      <c r="P89" s="104"/>
      <c r="Q89" s="104"/>
      <c r="R89" s="104"/>
      <c r="S89" s="108"/>
      <c r="T89" s="54">
        <v>2</v>
      </c>
      <c r="U89" s="76" t="s">
        <v>493</v>
      </c>
      <c r="V89" s="70">
        <v>0.5</v>
      </c>
      <c r="W89" s="53">
        <v>46328</v>
      </c>
      <c r="X89" s="53">
        <v>46356</v>
      </c>
      <c r="Y89" s="60">
        <v>0</v>
      </c>
      <c r="Z89" s="60">
        <v>0</v>
      </c>
      <c r="AA89" s="60">
        <v>0</v>
      </c>
      <c r="AB89" s="69">
        <v>1</v>
      </c>
      <c r="AC89" s="56" t="s">
        <v>494</v>
      </c>
      <c r="AD89" s="64" t="s">
        <v>242</v>
      </c>
      <c r="AE89" s="30"/>
    </row>
    <row r="90" spans="2:31" s="31" customFormat="1" ht="45.75">
      <c r="B90" s="119" t="s">
        <v>366</v>
      </c>
      <c r="C90" s="130" t="s">
        <v>495</v>
      </c>
      <c r="D90" s="130" t="s">
        <v>496</v>
      </c>
      <c r="E90" s="119" t="s">
        <v>262</v>
      </c>
      <c r="F90" s="143"/>
      <c r="G90" s="129">
        <v>1</v>
      </c>
      <c r="H90" s="132" t="s">
        <v>497</v>
      </c>
      <c r="I90" s="110">
        <v>1</v>
      </c>
      <c r="J90" s="107" t="s">
        <v>498</v>
      </c>
      <c r="K90" s="112" t="s">
        <v>208</v>
      </c>
      <c r="L90" s="106">
        <v>46083</v>
      </c>
      <c r="M90" s="106">
        <v>46356</v>
      </c>
      <c r="N90" s="107" t="s">
        <v>499</v>
      </c>
      <c r="O90" s="107" t="s">
        <v>239</v>
      </c>
      <c r="P90" s="104">
        <f>$Y90*$V90+$Y91*$V91+$Y92*$V92</f>
        <v>0.4375</v>
      </c>
      <c r="Q90" s="104">
        <f>$Z90*$V90+$Z91*$V91+$Z92*$V92</f>
        <v>8.7499999999999994E-2</v>
      </c>
      <c r="R90" s="104">
        <f>$AA90*$V90+$AA91*$V91+$AA92*$V92</f>
        <v>8.7499999999999994E-2</v>
      </c>
      <c r="S90" s="104">
        <f>$AB90*$V90+$AB91*$V91+$AB92*$V92</f>
        <v>0.38749999999999996</v>
      </c>
      <c r="T90" s="54">
        <v>1</v>
      </c>
      <c r="U90" s="78" t="s">
        <v>500</v>
      </c>
      <c r="V90" s="62">
        <v>0.35</v>
      </c>
      <c r="W90" s="53">
        <v>46083</v>
      </c>
      <c r="X90" s="53">
        <v>46112</v>
      </c>
      <c r="Y90" s="60">
        <v>1</v>
      </c>
      <c r="Z90" s="60">
        <v>0</v>
      </c>
      <c r="AA90" s="60">
        <v>0</v>
      </c>
      <c r="AB90" s="60">
        <v>0</v>
      </c>
      <c r="AC90" s="55" t="s">
        <v>501</v>
      </c>
      <c r="AD90" s="55" t="s">
        <v>242</v>
      </c>
      <c r="AE90" s="30"/>
    </row>
    <row r="91" spans="2:31" s="31" customFormat="1" ht="45.75">
      <c r="B91" s="119"/>
      <c r="C91" s="130"/>
      <c r="D91" s="130"/>
      <c r="E91" s="119"/>
      <c r="F91" s="143"/>
      <c r="G91" s="129"/>
      <c r="H91" s="132"/>
      <c r="I91" s="110"/>
      <c r="J91" s="107"/>
      <c r="K91" s="112"/>
      <c r="L91" s="106"/>
      <c r="M91" s="106"/>
      <c r="N91" s="107"/>
      <c r="O91" s="107"/>
      <c r="P91" s="104"/>
      <c r="Q91" s="104"/>
      <c r="R91" s="104"/>
      <c r="S91" s="104"/>
      <c r="T91" s="54">
        <v>2</v>
      </c>
      <c r="U91" s="78" t="s">
        <v>502</v>
      </c>
      <c r="V91" s="62">
        <v>0.35</v>
      </c>
      <c r="W91" s="53">
        <v>46083</v>
      </c>
      <c r="X91" s="53">
        <v>46356</v>
      </c>
      <c r="Y91" s="60">
        <v>0.25</v>
      </c>
      <c r="Z91" s="60">
        <v>0.25</v>
      </c>
      <c r="AA91" s="60">
        <v>0.25</v>
      </c>
      <c r="AB91" s="60">
        <v>0.25</v>
      </c>
      <c r="AC91" s="55" t="s">
        <v>503</v>
      </c>
      <c r="AD91" s="55" t="s">
        <v>242</v>
      </c>
      <c r="AE91" s="30"/>
    </row>
    <row r="92" spans="2:31" s="31" customFormat="1" ht="30.75">
      <c r="B92" s="119"/>
      <c r="C92" s="130"/>
      <c r="D92" s="130"/>
      <c r="E92" s="119"/>
      <c r="F92" s="143"/>
      <c r="G92" s="129"/>
      <c r="H92" s="132"/>
      <c r="I92" s="110"/>
      <c r="J92" s="107"/>
      <c r="K92" s="112"/>
      <c r="L92" s="106"/>
      <c r="M92" s="106"/>
      <c r="N92" s="107"/>
      <c r="O92" s="107"/>
      <c r="P92" s="104"/>
      <c r="Q92" s="104"/>
      <c r="R92" s="104"/>
      <c r="S92" s="104"/>
      <c r="T92" s="54">
        <v>3</v>
      </c>
      <c r="U92" s="78" t="s">
        <v>504</v>
      </c>
      <c r="V92" s="62">
        <v>0.3</v>
      </c>
      <c r="W92" s="53">
        <v>46328</v>
      </c>
      <c r="X92" s="53">
        <v>46356</v>
      </c>
      <c r="Y92" s="60">
        <v>0</v>
      </c>
      <c r="Z92" s="60">
        <v>0</v>
      </c>
      <c r="AA92" s="60">
        <v>0</v>
      </c>
      <c r="AB92" s="60">
        <v>1</v>
      </c>
      <c r="AC92" s="55" t="s">
        <v>505</v>
      </c>
      <c r="AD92" s="55" t="s">
        <v>242</v>
      </c>
      <c r="AE92" s="30"/>
    </row>
    <row r="93" spans="2:31" s="31" customFormat="1" ht="60" customHeight="1">
      <c r="B93" s="119" t="s">
        <v>366</v>
      </c>
      <c r="C93" s="130" t="s">
        <v>506</v>
      </c>
      <c r="D93" s="130" t="s">
        <v>507</v>
      </c>
      <c r="E93" s="119" t="s">
        <v>508</v>
      </c>
      <c r="F93" s="143"/>
      <c r="G93" s="129">
        <v>1</v>
      </c>
      <c r="H93" s="132" t="s">
        <v>509</v>
      </c>
      <c r="I93" s="110">
        <v>0.5</v>
      </c>
      <c r="J93" s="107" t="s">
        <v>510</v>
      </c>
      <c r="K93" s="107" t="s">
        <v>208</v>
      </c>
      <c r="L93" s="111">
        <v>46083</v>
      </c>
      <c r="M93" s="111">
        <v>46370</v>
      </c>
      <c r="N93" s="107" t="s">
        <v>511</v>
      </c>
      <c r="O93" s="107" t="s">
        <v>490</v>
      </c>
      <c r="P93" s="104">
        <f>$Y93*$V93+$Y94*$V94+$Y95*$V95+$Y96*$V96</f>
        <v>0.06</v>
      </c>
      <c r="Q93" s="104">
        <f t="shared" ref="Q93" si="4">$Z93*$V93+$Z94*$V94+$Z95*$V95+$Z96*$V96</f>
        <v>0.15</v>
      </c>
      <c r="R93" s="104">
        <f t="shared" ref="R93" si="5">$AA93*$V93+$AA94*$V94+$AA95*$V95+$AA96*$V96</f>
        <v>0.49000000000000005</v>
      </c>
      <c r="S93" s="104">
        <f t="shared" ref="S93" si="6">$AB93*$V93+$AB94*$V94+$AB95*$V95+$AB96*$V96</f>
        <v>0.30000000000000004</v>
      </c>
      <c r="T93" s="54">
        <v>1</v>
      </c>
      <c r="U93" s="76" t="s">
        <v>512</v>
      </c>
      <c r="V93" s="70">
        <v>0.3</v>
      </c>
      <c r="W93" s="53">
        <v>46055</v>
      </c>
      <c r="X93" s="53">
        <v>46234</v>
      </c>
      <c r="Y93" s="60">
        <v>0.2</v>
      </c>
      <c r="Z93" s="60">
        <v>0.5</v>
      </c>
      <c r="AA93" s="60">
        <v>0.3</v>
      </c>
      <c r="AB93" s="60">
        <v>0</v>
      </c>
      <c r="AC93" s="55" t="s">
        <v>513</v>
      </c>
      <c r="AD93" s="64" t="s">
        <v>242</v>
      </c>
      <c r="AE93" s="30"/>
    </row>
    <row r="94" spans="2:31" s="31" customFormat="1" ht="45.75">
      <c r="B94" s="119"/>
      <c r="C94" s="130"/>
      <c r="D94" s="130"/>
      <c r="E94" s="119"/>
      <c r="F94" s="143"/>
      <c r="G94" s="129"/>
      <c r="H94" s="132"/>
      <c r="I94" s="110"/>
      <c r="J94" s="107"/>
      <c r="K94" s="107"/>
      <c r="L94" s="111"/>
      <c r="M94" s="111"/>
      <c r="N94" s="107"/>
      <c r="O94" s="107"/>
      <c r="P94" s="104"/>
      <c r="Q94" s="104"/>
      <c r="R94" s="104"/>
      <c r="S94" s="104"/>
      <c r="T94" s="54">
        <v>2</v>
      </c>
      <c r="U94" s="76" t="s">
        <v>514</v>
      </c>
      <c r="V94" s="70">
        <v>0.2</v>
      </c>
      <c r="W94" s="53">
        <v>46237</v>
      </c>
      <c r="X94" s="53">
        <v>46295</v>
      </c>
      <c r="Y94" s="60">
        <v>0</v>
      </c>
      <c r="Z94" s="60">
        <v>0</v>
      </c>
      <c r="AA94" s="60">
        <v>1</v>
      </c>
      <c r="AB94" s="60">
        <v>0</v>
      </c>
      <c r="AC94" s="55" t="s">
        <v>515</v>
      </c>
      <c r="AD94" s="64" t="s">
        <v>242</v>
      </c>
      <c r="AE94" s="30"/>
    </row>
    <row r="95" spans="2:31" s="31" customFormat="1" ht="30.75">
      <c r="B95" s="119"/>
      <c r="C95" s="130"/>
      <c r="D95" s="130"/>
      <c r="E95" s="119"/>
      <c r="F95" s="143"/>
      <c r="G95" s="129"/>
      <c r="H95" s="132"/>
      <c r="I95" s="110"/>
      <c r="J95" s="107"/>
      <c r="K95" s="107"/>
      <c r="L95" s="111"/>
      <c r="M95" s="111"/>
      <c r="N95" s="107"/>
      <c r="O95" s="107"/>
      <c r="P95" s="104"/>
      <c r="Q95" s="104"/>
      <c r="R95" s="104"/>
      <c r="S95" s="104"/>
      <c r="T95" s="54">
        <v>3</v>
      </c>
      <c r="U95" s="76" t="s">
        <v>516</v>
      </c>
      <c r="V95" s="70">
        <v>0.4</v>
      </c>
      <c r="W95" s="53">
        <v>46237</v>
      </c>
      <c r="X95" s="53">
        <v>46356</v>
      </c>
      <c r="Y95" s="60">
        <v>0</v>
      </c>
      <c r="Z95" s="60">
        <v>0</v>
      </c>
      <c r="AA95" s="60">
        <v>0.5</v>
      </c>
      <c r="AB95" s="60">
        <v>0.5</v>
      </c>
      <c r="AC95" s="55" t="s">
        <v>517</v>
      </c>
      <c r="AD95" s="64" t="s">
        <v>242</v>
      </c>
      <c r="AE95" s="30"/>
    </row>
    <row r="96" spans="2:31" s="31" customFormat="1" ht="15">
      <c r="B96" s="119"/>
      <c r="C96" s="130"/>
      <c r="D96" s="130"/>
      <c r="E96" s="119"/>
      <c r="F96" s="143"/>
      <c r="G96" s="129"/>
      <c r="H96" s="132"/>
      <c r="I96" s="110"/>
      <c r="J96" s="107"/>
      <c r="K96" s="107"/>
      <c r="L96" s="111"/>
      <c r="M96" s="111"/>
      <c r="N96" s="107"/>
      <c r="O96" s="107"/>
      <c r="P96" s="104"/>
      <c r="Q96" s="104"/>
      <c r="R96" s="104"/>
      <c r="S96" s="104"/>
      <c r="T96" s="54">
        <v>4</v>
      </c>
      <c r="U96" s="76" t="s">
        <v>518</v>
      </c>
      <c r="V96" s="70">
        <v>0.1</v>
      </c>
      <c r="W96" s="53">
        <v>46357</v>
      </c>
      <c r="X96" s="53">
        <v>46370</v>
      </c>
      <c r="Y96" s="60">
        <v>0</v>
      </c>
      <c r="Z96" s="60">
        <v>0</v>
      </c>
      <c r="AA96" s="60">
        <v>0</v>
      </c>
      <c r="AB96" s="60">
        <v>1</v>
      </c>
      <c r="AC96" s="55" t="s">
        <v>519</v>
      </c>
      <c r="AD96" s="64" t="s">
        <v>242</v>
      </c>
      <c r="AE96" s="30"/>
    </row>
    <row r="97" spans="2:31" s="31" customFormat="1" ht="45.75" customHeight="1">
      <c r="B97" s="119"/>
      <c r="C97" s="130"/>
      <c r="D97" s="130"/>
      <c r="E97" s="119"/>
      <c r="F97" s="143"/>
      <c r="G97" s="129">
        <v>2</v>
      </c>
      <c r="H97" s="130" t="s">
        <v>520</v>
      </c>
      <c r="I97" s="110">
        <v>0.5</v>
      </c>
      <c r="J97" s="107" t="s">
        <v>521</v>
      </c>
      <c r="K97" s="107" t="s">
        <v>208</v>
      </c>
      <c r="L97" s="106">
        <v>46083</v>
      </c>
      <c r="M97" s="111">
        <v>46370</v>
      </c>
      <c r="N97" s="107" t="s">
        <v>522</v>
      </c>
      <c r="O97" s="107" t="s">
        <v>490</v>
      </c>
      <c r="P97" s="104">
        <f>$Y97*$V97+$Y98*$V98+$Y99*$V99</f>
        <v>0.03</v>
      </c>
      <c r="Q97" s="104">
        <f>$Z97*$V97+$Z98*$V98+$Z99*$V99</f>
        <v>0.16000000000000003</v>
      </c>
      <c r="R97" s="104">
        <f>$AA97*$V97+$AA98*$V98+$AA99*$V99</f>
        <v>0.77</v>
      </c>
      <c r="S97" s="104">
        <f>$AB97*$V97+$AB98*$V98+$AB99*$V99</f>
        <v>4.0000000000000008E-2</v>
      </c>
      <c r="T97" s="54">
        <v>1</v>
      </c>
      <c r="U97" s="76" t="s">
        <v>523</v>
      </c>
      <c r="V97" s="70">
        <v>0.2</v>
      </c>
      <c r="W97" s="53">
        <v>46083</v>
      </c>
      <c r="X97" s="53">
        <v>46234</v>
      </c>
      <c r="Y97" s="60">
        <v>0.15</v>
      </c>
      <c r="Z97" s="60">
        <v>0.75</v>
      </c>
      <c r="AA97" s="60">
        <v>0.1</v>
      </c>
      <c r="AB97" s="60">
        <v>0</v>
      </c>
      <c r="AC97" s="55" t="s">
        <v>524</v>
      </c>
      <c r="AD97" s="64" t="s">
        <v>242</v>
      </c>
      <c r="AE97" s="30"/>
    </row>
    <row r="98" spans="2:31" s="31" customFormat="1" ht="45.75">
      <c r="B98" s="119"/>
      <c r="C98" s="130"/>
      <c r="D98" s="130"/>
      <c r="E98" s="119"/>
      <c r="F98" s="143"/>
      <c r="G98" s="129"/>
      <c r="H98" s="130"/>
      <c r="I98" s="110"/>
      <c r="J98" s="107"/>
      <c r="K98" s="107"/>
      <c r="L98" s="106"/>
      <c r="M98" s="111"/>
      <c r="N98" s="107"/>
      <c r="O98" s="107"/>
      <c r="P98" s="104"/>
      <c r="Q98" s="104"/>
      <c r="R98" s="104"/>
      <c r="S98" s="104"/>
      <c r="T98" s="54">
        <v>2</v>
      </c>
      <c r="U98" s="76" t="s">
        <v>525</v>
      </c>
      <c r="V98" s="70">
        <v>0.7</v>
      </c>
      <c r="W98" s="53">
        <v>46204</v>
      </c>
      <c r="X98" s="53">
        <v>46265</v>
      </c>
      <c r="Y98" s="60">
        <v>0</v>
      </c>
      <c r="Z98" s="60">
        <v>0</v>
      </c>
      <c r="AA98" s="60">
        <v>1</v>
      </c>
      <c r="AB98" s="60">
        <v>0</v>
      </c>
      <c r="AC98" s="55" t="s">
        <v>526</v>
      </c>
      <c r="AD98" s="64" t="s">
        <v>242</v>
      </c>
      <c r="AE98" s="30"/>
    </row>
    <row r="99" spans="2:31" s="31" customFormat="1" ht="76.5">
      <c r="B99" s="119"/>
      <c r="C99" s="130"/>
      <c r="D99" s="130"/>
      <c r="E99" s="119"/>
      <c r="F99" s="143"/>
      <c r="G99" s="129"/>
      <c r="H99" s="130"/>
      <c r="I99" s="110"/>
      <c r="J99" s="107"/>
      <c r="K99" s="107"/>
      <c r="L99" s="106"/>
      <c r="M99" s="111"/>
      <c r="N99" s="107"/>
      <c r="O99" s="107"/>
      <c r="P99" s="104"/>
      <c r="Q99" s="104"/>
      <c r="R99" s="104"/>
      <c r="S99" s="104"/>
      <c r="T99" s="54">
        <v>3</v>
      </c>
      <c r="U99" s="76" t="s">
        <v>527</v>
      </c>
      <c r="V99" s="70">
        <v>0.1</v>
      </c>
      <c r="W99" s="53">
        <v>46539</v>
      </c>
      <c r="X99" s="53">
        <v>46370</v>
      </c>
      <c r="Y99" s="60">
        <v>0</v>
      </c>
      <c r="Z99" s="60">
        <v>0.1</v>
      </c>
      <c r="AA99" s="60">
        <v>0.5</v>
      </c>
      <c r="AB99" s="60">
        <v>0.4</v>
      </c>
      <c r="AC99" s="57" t="s">
        <v>528</v>
      </c>
      <c r="AD99" s="64" t="s">
        <v>242</v>
      </c>
      <c r="AE99" s="30"/>
    </row>
    <row r="100" spans="2:31" s="31" customFormat="1" ht="36" customHeight="1">
      <c r="B100" s="147" t="s">
        <v>366</v>
      </c>
      <c r="C100" s="150" t="s">
        <v>529</v>
      </c>
      <c r="D100" s="130" t="s">
        <v>530</v>
      </c>
      <c r="E100" s="147" t="s">
        <v>508</v>
      </c>
      <c r="F100" s="143"/>
      <c r="G100" s="144">
        <v>1</v>
      </c>
      <c r="H100" s="133" t="s">
        <v>531</v>
      </c>
      <c r="I100" s="163">
        <v>1</v>
      </c>
      <c r="J100" s="113" t="s">
        <v>532</v>
      </c>
      <c r="K100" s="113" t="s">
        <v>533</v>
      </c>
      <c r="L100" s="111">
        <v>46083</v>
      </c>
      <c r="M100" s="111">
        <v>46356</v>
      </c>
      <c r="N100" s="113" t="s">
        <v>534</v>
      </c>
      <c r="O100" s="107" t="s">
        <v>535</v>
      </c>
      <c r="P100" s="104">
        <f>$Y100*$V100+$Y101*$V101+$Y102*$V102</f>
        <v>0.3</v>
      </c>
      <c r="Q100" s="104">
        <f>$Z100*$V100+$Z101*$V101+$Z102*$V102</f>
        <v>0.125</v>
      </c>
      <c r="R100" s="104">
        <f>$AA100*$V100+$AA101*$V101+$AA102*$V102</f>
        <v>0.22500000000000001</v>
      </c>
      <c r="S100" s="104">
        <f>$AB100*$V100+$AB101*$V101+$AB102*$V102</f>
        <v>0.35</v>
      </c>
      <c r="T100" s="54">
        <v>1</v>
      </c>
      <c r="U100" s="76" t="s">
        <v>536</v>
      </c>
      <c r="V100" s="70">
        <v>0.3</v>
      </c>
      <c r="W100" s="53">
        <v>46083</v>
      </c>
      <c r="X100" s="53">
        <v>46112</v>
      </c>
      <c r="Y100" s="60">
        <v>1</v>
      </c>
      <c r="Z100" s="60">
        <v>0</v>
      </c>
      <c r="AA100" s="60">
        <v>0</v>
      </c>
      <c r="AB100" s="60">
        <v>0</v>
      </c>
      <c r="AC100" s="91" t="s">
        <v>537</v>
      </c>
      <c r="AD100" s="64" t="s">
        <v>242</v>
      </c>
      <c r="AE100" s="30"/>
    </row>
    <row r="101" spans="2:31" s="31" customFormat="1" ht="24.75" customHeight="1">
      <c r="B101" s="148"/>
      <c r="C101" s="151"/>
      <c r="D101" s="130"/>
      <c r="E101" s="148"/>
      <c r="F101" s="143"/>
      <c r="G101" s="145"/>
      <c r="H101" s="134"/>
      <c r="I101" s="164"/>
      <c r="J101" s="114"/>
      <c r="K101" s="114"/>
      <c r="L101" s="111"/>
      <c r="M101" s="111"/>
      <c r="N101" s="114"/>
      <c r="O101" s="107"/>
      <c r="P101" s="104"/>
      <c r="Q101" s="104"/>
      <c r="R101" s="104"/>
      <c r="S101" s="104"/>
      <c r="T101" s="54">
        <v>2</v>
      </c>
      <c r="U101" s="76" t="s">
        <v>538</v>
      </c>
      <c r="V101" s="70">
        <v>0.5</v>
      </c>
      <c r="W101" s="53">
        <v>46146</v>
      </c>
      <c r="X101" s="53">
        <v>46356</v>
      </c>
      <c r="Y101" s="60">
        <v>0</v>
      </c>
      <c r="Z101" s="60">
        <v>0.25</v>
      </c>
      <c r="AA101" s="60">
        <v>0.45</v>
      </c>
      <c r="AB101" s="60">
        <v>0.3</v>
      </c>
      <c r="AC101" s="91" t="s">
        <v>539</v>
      </c>
      <c r="AD101" s="64" t="s">
        <v>242</v>
      </c>
      <c r="AE101" s="30"/>
    </row>
    <row r="102" spans="2:31" s="31" customFormat="1" ht="42" customHeight="1">
      <c r="B102" s="149"/>
      <c r="C102" s="152"/>
      <c r="D102" s="130"/>
      <c r="E102" s="149"/>
      <c r="F102" s="143"/>
      <c r="G102" s="146"/>
      <c r="H102" s="135"/>
      <c r="I102" s="165"/>
      <c r="J102" s="115"/>
      <c r="K102" s="115"/>
      <c r="L102" s="111"/>
      <c r="M102" s="111"/>
      <c r="N102" s="115"/>
      <c r="O102" s="107"/>
      <c r="P102" s="104"/>
      <c r="Q102" s="104"/>
      <c r="R102" s="104"/>
      <c r="S102" s="104"/>
      <c r="T102" s="54">
        <v>3</v>
      </c>
      <c r="U102" s="76" t="s">
        <v>540</v>
      </c>
      <c r="V102" s="70">
        <v>0.2</v>
      </c>
      <c r="W102" s="53">
        <v>46328</v>
      </c>
      <c r="X102" s="53">
        <v>46356</v>
      </c>
      <c r="Y102" s="60">
        <v>0</v>
      </c>
      <c r="Z102" s="60">
        <v>0</v>
      </c>
      <c r="AA102" s="60">
        <v>0</v>
      </c>
      <c r="AB102" s="60">
        <v>1</v>
      </c>
      <c r="AC102" s="91" t="s">
        <v>541</v>
      </c>
      <c r="AD102" s="64" t="s">
        <v>242</v>
      </c>
      <c r="AE102" s="30"/>
    </row>
    <row r="103" spans="2:31" s="31" customFormat="1" ht="45.75" customHeight="1">
      <c r="B103" s="119" t="s">
        <v>366</v>
      </c>
      <c r="C103" s="130" t="s">
        <v>529</v>
      </c>
      <c r="D103" s="130" t="s">
        <v>542</v>
      </c>
      <c r="E103" s="119" t="s">
        <v>508</v>
      </c>
      <c r="F103" s="143"/>
      <c r="G103" s="127">
        <v>1</v>
      </c>
      <c r="H103" s="109" t="s">
        <v>543</v>
      </c>
      <c r="I103" s="119">
        <v>1</v>
      </c>
      <c r="J103" s="112" t="s">
        <v>544</v>
      </c>
      <c r="K103" s="112" t="s">
        <v>208</v>
      </c>
      <c r="L103" s="111">
        <v>46024</v>
      </c>
      <c r="M103" s="111">
        <v>46356</v>
      </c>
      <c r="N103" s="112" t="s">
        <v>545</v>
      </c>
      <c r="O103" s="112" t="s">
        <v>490</v>
      </c>
      <c r="P103" s="108">
        <f>$Y103*$V103+$Y104*$V104+$Y105*$V105</f>
        <v>0.29000000000000004</v>
      </c>
      <c r="Q103" s="108">
        <f>$Z103*$V103+$Z104*$V104+$Z105*$V105</f>
        <v>0.18</v>
      </c>
      <c r="R103" s="108">
        <f>$AA103*$V103+$AA104*$V104+$AA105*$V105</f>
        <v>0.24</v>
      </c>
      <c r="S103" s="108">
        <f>$AB103*$V103+$AB104*$V104+$AB105*$V105</f>
        <v>0.29000000000000004</v>
      </c>
      <c r="T103" s="63">
        <v>1</v>
      </c>
      <c r="U103" s="82" t="s">
        <v>546</v>
      </c>
      <c r="V103" s="71">
        <v>0.2</v>
      </c>
      <c r="W103" s="40">
        <v>46024</v>
      </c>
      <c r="X103" s="40">
        <v>46080</v>
      </c>
      <c r="Y103" s="69">
        <v>1</v>
      </c>
      <c r="Z103" s="69">
        <v>0</v>
      </c>
      <c r="AA103" s="69">
        <v>0</v>
      </c>
      <c r="AB103" s="69">
        <v>0</v>
      </c>
      <c r="AC103" s="64" t="s">
        <v>547</v>
      </c>
      <c r="AD103" s="64" t="s">
        <v>242</v>
      </c>
      <c r="AE103" s="30"/>
    </row>
    <row r="104" spans="2:31" s="31" customFormat="1" ht="45.75">
      <c r="B104" s="119"/>
      <c r="C104" s="130"/>
      <c r="D104" s="130"/>
      <c r="E104" s="119"/>
      <c r="F104" s="143"/>
      <c r="G104" s="127"/>
      <c r="H104" s="109"/>
      <c r="I104" s="119"/>
      <c r="J104" s="112"/>
      <c r="K104" s="112"/>
      <c r="L104" s="111"/>
      <c r="M104" s="111"/>
      <c r="N104" s="112"/>
      <c r="O104" s="112"/>
      <c r="P104" s="108"/>
      <c r="Q104" s="108"/>
      <c r="R104" s="108"/>
      <c r="S104" s="108"/>
      <c r="T104" s="63">
        <v>2</v>
      </c>
      <c r="U104" s="82" t="s">
        <v>548</v>
      </c>
      <c r="V104" s="71">
        <v>0.6</v>
      </c>
      <c r="W104" s="40">
        <v>46083</v>
      </c>
      <c r="X104" s="40">
        <v>46353</v>
      </c>
      <c r="Y104" s="69">
        <v>0.15</v>
      </c>
      <c r="Z104" s="69">
        <v>0.3</v>
      </c>
      <c r="AA104" s="69">
        <v>0.4</v>
      </c>
      <c r="AB104" s="69">
        <v>0.15</v>
      </c>
      <c r="AC104" s="64" t="s">
        <v>549</v>
      </c>
      <c r="AD104" s="64" t="s">
        <v>242</v>
      </c>
      <c r="AE104" s="30"/>
    </row>
    <row r="105" spans="2:31" s="31" customFormat="1" ht="60.75">
      <c r="B105" s="119"/>
      <c r="C105" s="130"/>
      <c r="D105" s="130"/>
      <c r="E105" s="119"/>
      <c r="F105" s="143"/>
      <c r="G105" s="127"/>
      <c r="H105" s="109"/>
      <c r="I105" s="119"/>
      <c r="J105" s="112"/>
      <c r="K105" s="112"/>
      <c r="L105" s="111"/>
      <c r="M105" s="111"/>
      <c r="N105" s="112"/>
      <c r="O105" s="112"/>
      <c r="P105" s="108"/>
      <c r="Q105" s="108"/>
      <c r="R105" s="108"/>
      <c r="S105" s="108"/>
      <c r="T105" s="63">
        <v>3</v>
      </c>
      <c r="U105" s="82" t="s">
        <v>550</v>
      </c>
      <c r="V105" s="71">
        <v>0.2</v>
      </c>
      <c r="W105" s="40">
        <v>46296</v>
      </c>
      <c r="X105" s="40">
        <v>46356</v>
      </c>
      <c r="Y105" s="69">
        <v>0</v>
      </c>
      <c r="Z105" s="69">
        <v>0</v>
      </c>
      <c r="AA105" s="69">
        <v>0</v>
      </c>
      <c r="AB105" s="69">
        <v>1</v>
      </c>
      <c r="AC105" s="64" t="s">
        <v>545</v>
      </c>
      <c r="AD105" s="64" t="s">
        <v>242</v>
      </c>
      <c r="AE105" s="30"/>
    </row>
    <row r="106" spans="2:31" s="31" customFormat="1" ht="30.75">
      <c r="B106" s="119" t="s">
        <v>551</v>
      </c>
      <c r="C106" s="130" t="s">
        <v>552</v>
      </c>
      <c r="D106" s="130" t="s">
        <v>553</v>
      </c>
      <c r="E106" s="119" t="s">
        <v>235</v>
      </c>
      <c r="F106" s="143"/>
      <c r="G106" s="127">
        <v>1</v>
      </c>
      <c r="H106" s="109" t="s">
        <v>554</v>
      </c>
      <c r="I106" s="147">
        <v>1</v>
      </c>
      <c r="J106" s="112" t="s">
        <v>555</v>
      </c>
      <c r="K106" s="138" t="s">
        <v>264</v>
      </c>
      <c r="L106" s="124">
        <v>46055</v>
      </c>
      <c r="M106" s="124">
        <v>46203</v>
      </c>
      <c r="N106" s="112" t="s">
        <v>556</v>
      </c>
      <c r="O106" s="112" t="s">
        <v>557</v>
      </c>
      <c r="P106" s="108">
        <f>$Y106*$V106+$Y107*$V107+$Y108*$V108</f>
        <v>0.65</v>
      </c>
      <c r="Q106" s="108">
        <f>$Z106*$V106+$Z107*$V107+$Z108*$V108</f>
        <v>0.35</v>
      </c>
      <c r="R106" s="108">
        <f>$AA106*$V106+$AA107*$V107+$AA108*$V108</f>
        <v>0</v>
      </c>
      <c r="S106" s="108">
        <f>$AB106*$V106+$AB107*$V107+$AB108*$V108</f>
        <v>0</v>
      </c>
      <c r="T106" s="63">
        <v>1</v>
      </c>
      <c r="U106" s="83" t="s">
        <v>558</v>
      </c>
      <c r="V106" s="71">
        <v>0.3</v>
      </c>
      <c r="W106" s="40">
        <v>46055</v>
      </c>
      <c r="X106" s="40">
        <v>46112</v>
      </c>
      <c r="Y106" s="69">
        <v>1</v>
      </c>
      <c r="Z106" s="69">
        <v>0</v>
      </c>
      <c r="AA106" s="69">
        <v>0</v>
      </c>
      <c r="AB106" s="69">
        <v>0</v>
      </c>
      <c r="AC106" s="65" t="s">
        <v>559</v>
      </c>
      <c r="AD106" s="66" t="s">
        <v>560</v>
      </c>
      <c r="AE106" s="30"/>
    </row>
    <row r="107" spans="2:31" s="31" customFormat="1" ht="30.75">
      <c r="B107" s="119"/>
      <c r="C107" s="130"/>
      <c r="D107" s="130"/>
      <c r="E107" s="119"/>
      <c r="F107" s="143"/>
      <c r="G107" s="127"/>
      <c r="H107" s="109"/>
      <c r="I107" s="148"/>
      <c r="J107" s="112"/>
      <c r="K107" s="139"/>
      <c r="L107" s="125"/>
      <c r="M107" s="125"/>
      <c r="N107" s="112"/>
      <c r="O107" s="112"/>
      <c r="P107" s="108"/>
      <c r="Q107" s="108"/>
      <c r="R107" s="108"/>
      <c r="S107" s="108"/>
      <c r="T107" s="63">
        <v>2</v>
      </c>
      <c r="U107" s="83" t="s">
        <v>561</v>
      </c>
      <c r="V107" s="71">
        <v>0.5</v>
      </c>
      <c r="W107" s="40">
        <v>46113</v>
      </c>
      <c r="X107" s="40">
        <v>46203</v>
      </c>
      <c r="Y107" s="69">
        <v>0.5</v>
      </c>
      <c r="Z107" s="69">
        <v>0.5</v>
      </c>
      <c r="AA107" s="69">
        <v>0</v>
      </c>
      <c r="AB107" s="69">
        <v>0</v>
      </c>
      <c r="AC107" s="65" t="s">
        <v>559</v>
      </c>
      <c r="AD107" s="66" t="s">
        <v>560</v>
      </c>
      <c r="AE107" s="30"/>
    </row>
    <row r="108" spans="2:31" s="31" customFormat="1" ht="41.25" customHeight="1">
      <c r="B108" s="119"/>
      <c r="C108" s="130"/>
      <c r="D108" s="130"/>
      <c r="E108" s="119"/>
      <c r="F108" s="143"/>
      <c r="G108" s="127"/>
      <c r="H108" s="109"/>
      <c r="I108" s="149"/>
      <c r="J108" s="112"/>
      <c r="K108" s="140"/>
      <c r="L108" s="126"/>
      <c r="M108" s="126"/>
      <c r="N108" s="112"/>
      <c r="O108" s="112"/>
      <c r="P108" s="108"/>
      <c r="Q108" s="108"/>
      <c r="R108" s="108"/>
      <c r="S108" s="108"/>
      <c r="T108" s="63">
        <v>3</v>
      </c>
      <c r="U108" s="83" t="s">
        <v>562</v>
      </c>
      <c r="V108" s="71">
        <v>0.2</v>
      </c>
      <c r="W108" s="40">
        <v>46113</v>
      </c>
      <c r="X108" s="40">
        <v>46203</v>
      </c>
      <c r="Y108" s="69">
        <v>0.5</v>
      </c>
      <c r="Z108" s="69">
        <v>0.5</v>
      </c>
      <c r="AA108" s="69">
        <v>0</v>
      </c>
      <c r="AB108" s="69">
        <v>0</v>
      </c>
      <c r="AC108" s="65" t="s">
        <v>563</v>
      </c>
      <c r="AD108" s="66" t="s">
        <v>560</v>
      </c>
      <c r="AE108" s="30"/>
    </row>
    <row r="109" spans="2:31" s="31" customFormat="1" ht="75" customHeight="1">
      <c r="B109" s="119" t="s">
        <v>551</v>
      </c>
      <c r="C109" s="130" t="s">
        <v>564</v>
      </c>
      <c r="D109" s="130" t="s">
        <v>565</v>
      </c>
      <c r="E109" s="119" t="s">
        <v>235</v>
      </c>
      <c r="F109" s="143"/>
      <c r="G109" s="138">
        <v>1</v>
      </c>
      <c r="H109" s="109" t="s">
        <v>566</v>
      </c>
      <c r="I109" s="119">
        <v>1</v>
      </c>
      <c r="J109" s="157" t="s">
        <v>567</v>
      </c>
      <c r="K109" s="157" t="s">
        <v>208</v>
      </c>
      <c r="L109" s="111">
        <v>46055</v>
      </c>
      <c r="M109" s="111">
        <v>46386</v>
      </c>
      <c r="N109" s="127" t="s">
        <v>568</v>
      </c>
      <c r="O109" s="112" t="s">
        <v>569</v>
      </c>
      <c r="P109" s="108">
        <f>$Y109*$V109+$Y110*$V110+$Y111*$V111</f>
        <v>0.16600000000000001</v>
      </c>
      <c r="Q109" s="108">
        <f>$Z109*$V109+$Z110*$V110+$Z111*$V111</f>
        <v>0.44850000000000007</v>
      </c>
      <c r="R109" s="108">
        <f>$AA109*$V109+$AA110*$V110+$AA111*$V111</f>
        <v>0.25050000000000006</v>
      </c>
      <c r="S109" s="108">
        <f>$AB109*$V109+$AB110*$V110+$AB111*$V111</f>
        <v>0.13500000000000001</v>
      </c>
      <c r="T109" s="63">
        <v>1</v>
      </c>
      <c r="U109" s="83" t="s">
        <v>570</v>
      </c>
      <c r="V109" s="71">
        <v>0.33</v>
      </c>
      <c r="W109" s="40">
        <v>46055</v>
      </c>
      <c r="X109" s="40">
        <v>46171</v>
      </c>
      <c r="Y109" s="69">
        <v>0.4</v>
      </c>
      <c r="Z109" s="69">
        <v>0.6</v>
      </c>
      <c r="AA109" s="69">
        <v>0</v>
      </c>
      <c r="AB109" s="69">
        <v>0</v>
      </c>
      <c r="AC109" s="65" t="s">
        <v>571</v>
      </c>
      <c r="AD109" s="66" t="s">
        <v>242</v>
      </c>
      <c r="AE109" s="30"/>
    </row>
    <row r="110" spans="2:31" s="31" customFormat="1" ht="66" customHeight="1">
      <c r="B110" s="119"/>
      <c r="C110" s="130"/>
      <c r="D110" s="130"/>
      <c r="E110" s="119"/>
      <c r="F110" s="143"/>
      <c r="G110" s="139"/>
      <c r="H110" s="109"/>
      <c r="I110" s="119"/>
      <c r="J110" s="158"/>
      <c r="K110" s="158"/>
      <c r="L110" s="111"/>
      <c r="M110" s="111"/>
      <c r="N110" s="127"/>
      <c r="O110" s="112"/>
      <c r="P110" s="108"/>
      <c r="Q110" s="108"/>
      <c r="R110" s="108"/>
      <c r="S110" s="108"/>
      <c r="T110" s="63">
        <v>2</v>
      </c>
      <c r="U110" s="83" t="s">
        <v>572</v>
      </c>
      <c r="V110" s="71">
        <v>0.34</v>
      </c>
      <c r="W110" s="40">
        <v>46083</v>
      </c>
      <c r="X110" s="40">
        <v>46386</v>
      </c>
      <c r="Y110" s="69">
        <v>0.1</v>
      </c>
      <c r="Z110" s="69">
        <v>0.3</v>
      </c>
      <c r="AA110" s="69">
        <v>0.3</v>
      </c>
      <c r="AB110" s="69">
        <v>0.3</v>
      </c>
      <c r="AC110" s="65" t="s">
        <v>573</v>
      </c>
      <c r="AD110" s="66" t="s">
        <v>242</v>
      </c>
      <c r="AE110" s="30"/>
    </row>
    <row r="111" spans="2:31" s="31" customFormat="1" ht="60.75">
      <c r="B111" s="119"/>
      <c r="C111" s="130"/>
      <c r="D111" s="130"/>
      <c r="E111" s="119"/>
      <c r="F111" s="143"/>
      <c r="G111" s="140"/>
      <c r="H111" s="109"/>
      <c r="I111" s="119"/>
      <c r="J111" s="159"/>
      <c r="K111" s="159"/>
      <c r="L111" s="111"/>
      <c r="M111" s="111"/>
      <c r="N111" s="127"/>
      <c r="O111" s="112"/>
      <c r="P111" s="108"/>
      <c r="Q111" s="108"/>
      <c r="R111" s="108"/>
      <c r="S111" s="108"/>
      <c r="T111" s="63">
        <v>3</v>
      </c>
      <c r="U111" s="83" t="s">
        <v>574</v>
      </c>
      <c r="V111" s="71">
        <v>0.33</v>
      </c>
      <c r="W111" s="40">
        <v>46113</v>
      </c>
      <c r="X111" s="40">
        <v>46325</v>
      </c>
      <c r="Y111" s="69">
        <v>0</v>
      </c>
      <c r="Z111" s="69">
        <v>0.45</v>
      </c>
      <c r="AA111" s="69">
        <v>0.45</v>
      </c>
      <c r="AB111" s="69">
        <v>0.1</v>
      </c>
      <c r="AC111" s="65" t="s">
        <v>575</v>
      </c>
      <c r="AD111" s="66" t="s">
        <v>242</v>
      </c>
      <c r="AE111" s="30"/>
    </row>
    <row r="112" spans="2:31" s="31" customFormat="1" ht="32.25" customHeight="1">
      <c r="B112" s="119" t="s">
        <v>551</v>
      </c>
      <c r="C112" s="130" t="s">
        <v>576</v>
      </c>
      <c r="D112" s="130" t="s">
        <v>577</v>
      </c>
      <c r="E112" s="138" t="s">
        <v>440</v>
      </c>
      <c r="F112" s="143"/>
      <c r="G112" s="138">
        <v>1</v>
      </c>
      <c r="H112" s="130" t="s">
        <v>578</v>
      </c>
      <c r="I112" s="119">
        <v>0.5</v>
      </c>
      <c r="J112" s="119" t="s">
        <v>579</v>
      </c>
      <c r="K112" s="119" t="s">
        <v>264</v>
      </c>
      <c r="L112" s="111">
        <v>46055</v>
      </c>
      <c r="M112" s="111">
        <v>46367</v>
      </c>
      <c r="N112" s="119" t="s">
        <v>580</v>
      </c>
      <c r="O112" s="119" t="s">
        <v>581</v>
      </c>
      <c r="P112" s="108">
        <f>$Y112*$V112+$Y113*$V113+$Y114*$V114</f>
        <v>0.4</v>
      </c>
      <c r="Q112" s="108">
        <f>$Z112*$V112+$Z113*$V113+$Z114*$V114</f>
        <v>0.1</v>
      </c>
      <c r="R112" s="108">
        <f>$AA112*$V112+$AA113*$V113+$AA114*$V114</f>
        <v>0.1</v>
      </c>
      <c r="S112" s="108">
        <f>$AB112*$V112+$AB113*$V113+$AB114*$V114</f>
        <v>0.4</v>
      </c>
      <c r="T112" s="63">
        <v>1</v>
      </c>
      <c r="U112" s="83" t="s">
        <v>582</v>
      </c>
      <c r="V112" s="71">
        <v>0.3</v>
      </c>
      <c r="W112" s="40">
        <v>46055</v>
      </c>
      <c r="X112" s="40">
        <v>46080</v>
      </c>
      <c r="Y112" s="69">
        <v>1</v>
      </c>
      <c r="Z112" s="69">
        <v>0</v>
      </c>
      <c r="AA112" s="69">
        <v>0</v>
      </c>
      <c r="AB112" s="69">
        <v>0</v>
      </c>
      <c r="AC112" s="65" t="s">
        <v>583</v>
      </c>
      <c r="AD112" s="66" t="s">
        <v>242</v>
      </c>
      <c r="AE112" s="30"/>
    </row>
    <row r="113" spans="2:31" s="31" customFormat="1" ht="32.25" customHeight="1">
      <c r="B113" s="119"/>
      <c r="C113" s="130"/>
      <c r="D113" s="130"/>
      <c r="E113" s="139"/>
      <c r="F113" s="143"/>
      <c r="G113" s="139"/>
      <c r="H113" s="130"/>
      <c r="I113" s="119"/>
      <c r="J113" s="119"/>
      <c r="K113" s="119"/>
      <c r="L113" s="111"/>
      <c r="M113" s="111"/>
      <c r="N113" s="119"/>
      <c r="O113" s="119"/>
      <c r="P113" s="108"/>
      <c r="Q113" s="108"/>
      <c r="R113" s="108"/>
      <c r="S113" s="108"/>
      <c r="T113" s="63">
        <v>2</v>
      </c>
      <c r="U113" s="83" t="s">
        <v>584</v>
      </c>
      <c r="V113" s="71">
        <v>0.4</v>
      </c>
      <c r="W113" s="40">
        <v>46083</v>
      </c>
      <c r="X113" s="40">
        <v>46367</v>
      </c>
      <c r="Y113" s="69">
        <v>0.25</v>
      </c>
      <c r="Z113" s="69">
        <v>0.25</v>
      </c>
      <c r="AA113" s="69">
        <v>0.25</v>
      </c>
      <c r="AB113" s="69">
        <v>0.25</v>
      </c>
      <c r="AC113" s="65" t="s">
        <v>585</v>
      </c>
      <c r="AD113" s="66" t="s">
        <v>242</v>
      </c>
      <c r="AE113" s="30"/>
    </row>
    <row r="114" spans="2:31" s="31" customFormat="1" ht="32.25" customHeight="1">
      <c r="B114" s="119"/>
      <c r="C114" s="130"/>
      <c r="D114" s="130"/>
      <c r="E114" s="140"/>
      <c r="F114" s="143"/>
      <c r="G114" s="140"/>
      <c r="H114" s="130"/>
      <c r="I114" s="119"/>
      <c r="J114" s="119"/>
      <c r="K114" s="119"/>
      <c r="L114" s="111"/>
      <c r="M114" s="111"/>
      <c r="N114" s="119"/>
      <c r="O114" s="119"/>
      <c r="P114" s="108"/>
      <c r="Q114" s="108"/>
      <c r="R114" s="108"/>
      <c r="S114" s="108"/>
      <c r="T114" s="63">
        <v>3</v>
      </c>
      <c r="U114" s="83" t="s">
        <v>586</v>
      </c>
      <c r="V114" s="71">
        <v>0.3</v>
      </c>
      <c r="W114" s="40">
        <v>46357</v>
      </c>
      <c r="X114" s="40">
        <v>46367</v>
      </c>
      <c r="Y114" s="69">
        <v>0</v>
      </c>
      <c r="Z114" s="69">
        <v>0</v>
      </c>
      <c r="AA114" s="69">
        <v>0</v>
      </c>
      <c r="AB114" s="69">
        <v>1</v>
      </c>
      <c r="AC114" s="65" t="s">
        <v>587</v>
      </c>
      <c r="AD114" s="66" t="s">
        <v>242</v>
      </c>
      <c r="AE114" s="30"/>
    </row>
    <row r="115" spans="2:31" s="31" customFormat="1" ht="15" customHeight="1">
      <c r="B115" s="119"/>
      <c r="C115" s="130"/>
      <c r="D115" s="130"/>
      <c r="E115" s="119" t="s">
        <v>440</v>
      </c>
      <c r="F115" s="143"/>
      <c r="G115" s="127">
        <v>2</v>
      </c>
      <c r="H115" s="130" t="s">
        <v>588</v>
      </c>
      <c r="I115" s="119">
        <v>0.5</v>
      </c>
      <c r="J115" s="119" t="s">
        <v>579</v>
      </c>
      <c r="K115" s="119" t="s">
        <v>264</v>
      </c>
      <c r="L115" s="111">
        <v>46055</v>
      </c>
      <c r="M115" s="111">
        <v>46367</v>
      </c>
      <c r="N115" s="120" t="s">
        <v>580</v>
      </c>
      <c r="O115" s="119" t="s">
        <v>581</v>
      </c>
      <c r="P115" s="108">
        <f>$Y115*$V115+$Y116*$V116+$Y117*$V117</f>
        <v>0.4</v>
      </c>
      <c r="Q115" s="108">
        <f>$Z115*$V115+$Z116*$V116+$Z117*$V117</f>
        <v>0.1</v>
      </c>
      <c r="R115" s="108">
        <f>$AA115*$V115+$AA116*$V116+$AA117*$V117</f>
        <v>0.1</v>
      </c>
      <c r="S115" s="108">
        <f>$AB115*$V115+$AB116*$V116+$AB117*$V117</f>
        <v>0.4</v>
      </c>
      <c r="T115" s="63">
        <v>1</v>
      </c>
      <c r="U115" s="83" t="s">
        <v>582</v>
      </c>
      <c r="V115" s="71">
        <v>0.3</v>
      </c>
      <c r="W115" s="40">
        <v>46055</v>
      </c>
      <c r="X115" s="40">
        <v>46080</v>
      </c>
      <c r="Y115" s="69">
        <v>1</v>
      </c>
      <c r="Z115" s="69">
        <v>0</v>
      </c>
      <c r="AA115" s="69">
        <v>0</v>
      </c>
      <c r="AB115" s="69">
        <v>0</v>
      </c>
      <c r="AC115" s="65" t="s">
        <v>583</v>
      </c>
      <c r="AD115" s="66" t="s">
        <v>242</v>
      </c>
      <c r="AE115" s="30"/>
    </row>
    <row r="116" spans="2:31" s="31" customFormat="1" ht="34.5" customHeight="1">
      <c r="B116" s="119"/>
      <c r="C116" s="130"/>
      <c r="D116" s="130"/>
      <c r="E116" s="119"/>
      <c r="F116" s="143"/>
      <c r="G116" s="127"/>
      <c r="H116" s="130"/>
      <c r="I116" s="119"/>
      <c r="J116" s="119"/>
      <c r="K116" s="119"/>
      <c r="L116" s="111"/>
      <c r="M116" s="111"/>
      <c r="N116" s="119"/>
      <c r="O116" s="119"/>
      <c r="P116" s="108"/>
      <c r="Q116" s="108"/>
      <c r="R116" s="108"/>
      <c r="S116" s="108"/>
      <c r="T116" s="63">
        <v>2</v>
      </c>
      <c r="U116" s="83" t="s">
        <v>584</v>
      </c>
      <c r="V116" s="71">
        <v>0.4</v>
      </c>
      <c r="W116" s="40">
        <v>46083</v>
      </c>
      <c r="X116" s="40">
        <v>46367</v>
      </c>
      <c r="Y116" s="69">
        <v>0.25</v>
      </c>
      <c r="Z116" s="69">
        <v>0.25</v>
      </c>
      <c r="AA116" s="69">
        <v>0.25</v>
      </c>
      <c r="AB116" s="69">
        <v>0.25</v>
      </c>
      <c r="AC116" s="65" t="s">
        <v>589</v>
      </c>
      <c r="AD116" s="66" t="s">
        <v>242</v>
      </c>
      <c r="AE116" s="30"/>
    </row>
    <row r="117" spans="2:31" s="31" customFormat="1" ht="36" customHeight="1">
      <c r="B117" s="119"/>
      <c r="C117" s="130"/>
      <c r="D117" s="130"/>
      <c r="E117" s="119"/>
      <c r="F117" s="143"/>
      <c r="G117" s="127"/>
      <c r="H117" s="130"/>
      <c r="I117" s="119"/>
      <c r="J117" s="119"/>
      <c r="K117" s="119"/>
      <c r="L117" s="111"/>
      <c r="M117" s="111"/>
      <c r="N117" s="119"/>
      <c r="O117" s="119"/>
      <c r="P117" s="108"/>
      <c r="Q117" s="108"/>
      <c r="R117" s="108"/>
      <c r="S117" s="108"/>
      <c r="T117" s="63">
        <v>3</v>
      </c>
      <c r="U117" s="83" t="s">
        <v>590</v>
      </c>
      <c r="V117" s="71">
        <v>0.3</v>
      </c>
      <c r="W117" s="40">
        <v>46357</v>
      </c>
      <c r="X117" s="40">
        <v>46367</v>
      </c>
      <c r="Y117" s="69">
        <v>0</v>
      </c>
      <c r="Z117" s="69">
        <v>0</v>
      </c>
      <c r="AA117" s="69">
        <v>0</v>
      </c>
      <c r="AB117" s="69">
        <v>1</v>
      </c>
      <c r="AC117" s="65" t="s">
        <v>591</v>
      </c>
      <c r="AD117" s="66" t="s">
        <v>242</v>
      </c>
      <c r="AE117" s="30"/>
    </row>
    <row r="118" spans="2:31" s="38" customFormat="1" ht="39" customHeight="1">
      <c r="B118" s="119" t="s">
        <v>551</v>
      </c>
      <c r="C118" s="130" t="s">
        <v>576</v>
      </c>
      <c r="D118" s="130" t="s">
        <v>592</v>
      </c>
      <c r="E118" s="119" t="s">
        <v>440</v>
      </c>
      <c r="F118" s="143"/>
      <c r="G118" s="138">
        <v>1</v>
      </c>
      <c r="H118" s="130" t="s">
        <v>593</v>
      </c>
      <c r="I118" s="121">
        <v>0.5</v>
      </c>
      <c r="J118" s="121" t="s">
        <v>594</v>
      </c>
      <c r="K118" s="112" t="s">
        <v>208</v>
      </c>
      <c r="L118" s="124">
        <v>46024</v>
      </c>
      <c r="M118" s="124">
        <v>46356</v>
      </c>
      <c r="N118" s="112" t="s">
        <v>595</v>
      </c>
      <c r="O118" s="112" t="s">
        <v>444</v>
      </c>
      <c r="P118" s="116">
        <f>$Y118*$V118+$Y119*$V119+$Y120*$V120+$Y121*$V121</f>
        <v>0.1875</v>
      </c>
      <c r="Q118" s="116">
        <f t="shared" ref="Q118" si="7">$Z118*$V118+$Z119*$V119+$Z120*$V120+$Z121*$V121</f>
        <v>0.25</v>
      </c>
      <c r="R118" s="116">
        <f t="shared" ref="R118" si="8">$AA118*$V118+$AA119*$V119+$AA120*$V120+$AA121*$V121</f>
        <v>0.1</v>
      </c>
      <c r="S118" s="116">
        <f t="shared" ref="S118" si="9">$AB118*$V118+$AB119*$V119+$AB120*$V120+$AB121*$V121</f>
        <v>0.46250000000000002</v>
      </c>
      <c r="T118" s="63">
        <v>1</v>
      </c>
      <c r="U118" s="84" t="s">
        <v>596</v>
      </c>
      <c r="V118" s="71">
        <v>0.25</v>
      </c>
      <c r="W118" s="40">
        <v>46024</v>
      </c>
      <c r="X118" s="40">
        <v>46356</v>
      </c>
      <c r="Y118" s="69">
        <v>0.5</v>
      </c>
      <c r="Z118" s="69">
        <v>0.25</v>
      </c>
      <c r="AA118" s="69">
        <v>0.15</v>
      </c>
      <c r="AB118" s="69">
        <v>0.1</v>
      </c>
      <c r="AC118" s="66" t="s">
        <v>597</v>
      </c>
      <c r="AD118" s="66" t="s">
        <v>242</v>
      </c>
      <c r="AE118" s="30"/>
    </row>
    <row r="119" spans="2:31" s="31" customFormat="1" ht="15">
      <c r="B119" s="119"/>
      <c r="C119" s="130"/>
      <c r="D119" s="130"/>
      <c r="E119" s="119"/>
      <c r="F119" s="143"/>
      <c r="G119" s="139"/>
      <c r="H119" s="130"/>
      <c r="I119" s="122"/>
      <c r="J119" s="122"/>
      <c r="K119" s="112"/>
      <c r="L119" s="125"/>
      <c r="M119" s="125"/>
      <c r="N119" s="112"/>
      <c r="O119" s="112"/>
      <c r="P119" s="117"/>
      <c r="Q119" s="117"/>
      <c r="R119" s="117"/>
      <c r="S119" s="117"/>
      <c r="T119" s="63">
        <v>2</v>
      </c>
      <c r="U119" s="84" t="s">
        <v>598</v>
      </c>
      <c r="V119" s="71">
        <v>0.25</v>
      </c>
      <c r="W119" s="40">
        <v>46174</v>
      </c>
      <c r="X119" s="40">
        <v>46356</v>
      </c>
      <c r="Y119" s="69">
        <v>0</v>
      </c>
      <c r="Z119" s="69">
        <v>0.5</v>
      </c>
      <c r="AA119" s="69">
        <v>0</v>
      </c>
      <c r="AB119" s="69">
        <v>0.5</v>
      </c>
      <c r="AC119" s="66" t="s">
        <v>599</v>
      </c>
      <c r="AD119" s="66" t="s">
        <v>242</v>
      </c>
      <c r="AE119" s="30"/>
    </row>
    <row r="120" spans="2:31" s="31" customFormat="1" ht="15">
      <c r="B120" s="119"/>
      <c r="C120" s="130"/>
      <c r="D120" s="130"/>
      <c r="E120" s="119"/>
      <c r="F120" s="143"/>
      <c r="G120" s="139"/>
      <c r="H120" s="130"/>
      <c r="I120" s="122"/>
      <c r="J120" s="122"/>
      <c r="K120" s="112"/>
      <c r="L120" s="125"/>
      <c r="M120" s="125"/>
      <c r="N120" s="112"/>
      <c r="O120" s="112"/>
      <c r="P120" s="117"/>
      <c r="Q120" s="117"/>
      <c r="R120" s="117"/>
      <c r="S120" s="117"/>
      <c r="T120" s="63">
        <v>3</v>
      </c>
      <c r="U120" s="84" t="s">
        <v>600</v>
      </c>
      <c r="V120" s="71">
        <v>0.25</v>
      </c>
      <c r="W120" s="40">
        <v>46083</v>
      </c>
      <c r="X120" s="40">
        <v>46356</v>
      </c>
      <c r="Y120" s="69">
        <v>0.25</v>
      </c>
      <c r="Z120" s="69">
        <v>0.25</v>
      </c>
      <c r="AA120" s="69">
        <v>0.25</v>
      </c>
      <c r="AB120" s="69">
        <v>0.25</v>
      </c>
      <c r="AC120" s="66" t="s">
        <v>601</v>
      </c>
      <c r="AD120" s="66" t="s">
        <v>242</v>
      </c>
      <c r="AE120" s="30"/>
    </row>
    <row r="121" spans="2:31" s="31" customFormat="1" ht="45.75">
      <c r="B121" s="119"/>
      <c r="C121" s="130"/>
      <c r="D121" s="130"/>
      <c r="E121" s="119"/>
      <c r="F121" s="143"/>
      <c r="G121" s="140"/>
      <c r="H121" s="130"/>
      <c r="I121" s="123"/>
      <c r="J121" s="123"/>
      <c r="K121" s="112"/>
      <c r="L121" s="126"/>
      <c r="M121" s="126"/>
      <c r="N121" s="112"/>
      <c r="O121" s="112"/>
      <c r="P121" s="118"/>
      <c r="Q121" s="118"/>
      <c r="R121" s="118"/>
      <c r="S121" s="118"/>
      <c r="T121" s="63">
        <v>4</v>
      </c>
      <c r="U121" s="84" t="s">
        <v>602</v>
      </c>
      <c r="V121" s="71">
        <v>0.25</v>
      </c>
      <c r="W121" s="40">
        <v>46328</v>
      </c>
      <c r="X121" s="40">
        <v>46356</v>
      </c>
      <c r="Y121" s="69">
        <v>0</v>
      </c>
      <c r="Z121" s="69">
        <v>0</v>
      </c>
      <c r="AA121" s="69">
        <v>0</v>
      </c>
      <c r="AB121" s="69">
        <v>1</v>
      </c>
      <c r="AC121" s="66" t="s">
        <v>603</v>
      </c>
      <c r="AD121" s="66" t="s">
        <v>242</v>
      </c>
      <c r="AE121" s="30"/>
    </row>
    <row r="122" spans="2:31" s="31" customFormat="1" ht="60" customHeight="1">
      <c r="B122" s="119"/>
      <c r="C122" s="130"/>
      <c r="D122" s="130"/>
      <c r="E122" s="119" t="s">
        <v>508</v>
      </c>
      <c r="F122" s="143"/>
      <c r="G122" s="138">
        <v>2</v>
      </c>
      <c r="H122" s="150" t="s">
        <v>604</v>
      </c>
      <c r="I122" s="121">
        <v>0.5</v>
      </c>
      <c r="J122" s="121" t="s">
        <v>605</v>
      </c>
      <c r="K122" s="112" t="s">
        <v>208</v>
      </c>
      <c r="L122" s="124">
        <v>46024</v>
      </c>
      <c r="M122" s="124">
        <v>46367</v>
      </c>
      <c r="N122" s="157" t="s">
        <v>606</v>
      </c>
      <c r="O122" s="112" t="s">
        <v>490</v>
      </c>
      <c r="P122" s="116">
        <f>$Y122*$V122+$Y123*$V123+$Y124*$V124</f>
        <v>0.09</v>
      </c>
      <c r="Q122" s="116">
        <f>$Z122*$V122+$Z123*$V123+$Z124*$V124</f>
        <v>0.31</v>
      </c>
      <c r="R122" s="116">
        <f>$AA122*$V122+$AA123*$V123+$AA124*$V124</f>
        <v>0.3</v>
      </c>
      <c r="S122" s="116">
        <f>$AB122*$V122+$AB123*$V123+$AB124*$V124</f>
        <v>0.30000000000000004</v>
      </c>
      <c r="T122" s="63">
        <v>1</v>
      </c>
      <c r="U122" s="77" t="s">
        <v>607</v>
      </c>
      <c r="V122" s="71">
        <v>0.3</v>
      </c>
      <c r="W122" s="40">
        <v>46024</v>
      </c>
      <c r="X122" s="40">
        <v>46203</v>
      </c>
      <c r="Y122" s="69">
        <v>0.3</v>
      </c>
      <c r="Z122" s="69">
        <v>0.7</v>
      </c>
      <c r="AA122" s="69">
        <v>0</v>
      </c>
      <c r="AB122" s="69">
        <v>0</v>
      </c>
      <c r="AC122" s="66" t="s">
        <v>608</v>
      </c>
      <c r="AD122" s="66" t="s">
        <v>242</v>
      </c>
      <c r="AE122" s="30"/>
    </row>
    <row r="123" spans="2:31" s="31" customFormat="1" ht="60.75">
      <c r="B123" s="119"/>
      <c r="C123" s="130"/>
      <c r="D123" s="130"/>
      <c r="E123" s="119"/>
      <c r="F123" s="143"/>
      <c r="G123" s="139"/>
      <c r="H123" s="151"/>
      <c r="I123" s="122"/>
      <c r="J123" s="122"/>
      <c r="K123" s="112"/>
      <c r="L123" s="125"/>
      <c r="M123" s="125"/>
      <c r="N123" s="158"/>
      <c r="O123" s="112"/>
      <c r="P123" s="117"/>
      <c r="Q123" s="117"/>
      <c r="R123" s="117"/>
      <c r="S123" s="117"/>
      <c r="T123" s="63">
        <v>2</v>
      </c>
      <c r="U123" s="82" t="s">
        <v>609</v>
      </c>
      <c r="V123" s="71">
        <v>0.5</v>
      </c>
      <c r="W123" s="40">
        <v>46146</v>
      </c>
      <c r="X123" s="40">
        <v>46356</v>
      </c>
      <c r="Y123" s="69">
        <v>0</v>
      </c>
      <c r="Z123" s="69">
        <v>0.2</v>
      </c>
      <c r="AA123" s="69">
        <v>0.6</v>
      </c>
      <c r="AB123" s="69">
        <v>0.2</v>
      </c>
      <c r="AC123" s="64" t="s">
        <v>610</v>
      </c>
      <c r="AD123" s="66" t="s">
        <v>242</v>
      </c>
      <c r="AE123" s="30"/>
    </row>
    <row r="124" spans="2:31" s="31" customFormat="1" ht="60.75">
      <c r="B124" s="119"/>
      <c r="C124" s="130"/>
      <c r="D124" s="130"/>
      <c r="E124" s="119"/>
      <c r="F124" s="143"/>
      <c r="G124" s="140"/>
      <c r="H124" s="152"/>
      <c r="I124" s="123"/>
      <c r="J124" s="123"/>
      <c r="K124" s="112"/>
      <c r="L124" s="126"/>
      <c r="M124" s="126"/>
      <c r="N124" s="159"/>
      <c r="O124" s="112"/>
      <c r="P124" s="118"/>
      <c r="Q124" s="118"/>
      <c r="R124" s="118"/>
      <c r="S124" s="118"/>
      <c r="T124" s="63">
        <v>3</v>
      </c>
      <c r="U124" s="82" t="s">
        <v>611</v>
      </c>
      <c r="V124" s="71">
        <v>0.2</v>
      </c>
      <c r="W124" s="40">
        <v>46296</v>
      </c>
      <c r="X124" s="40">
        <v>46367</v>
      </c>
      <c r="Y124" s="69">
        <v>0</v>
      </c>
      <c r="Z124" s="69">
        <v>0</v>
      </c>
      <c r="AA124" s="69">
        <v>0</v>
      </c>
      <c r="AB124" s="69">
        <v>1</v>
      </c>
      <c r="AC124" s="64" t="s">
        <v>612</v>
      </c>
      <c r="AD124" s="66" t="s">
        <v>242</v>
      </c>
      <c r="AE124" s="30"/>
    </row>
    <row r="125" spans="2:31" s="31" customFormat="1" ht="45.75">
      <c r="B125" s="119" t="s">
        <v>551</v>
      </c>
      <c r="C125" s="130" t="s">
        <v>613</v>
      </c>
      <c r="D125" s="130" t="s">
        <v>614</v>
      </c>
      <c r="E125" s="119" t="s">
        <v>508</v>
      </c>
      <c r="F125" s="143"/>
      <c r="G125" s="127">
        <v>1</v>
      </c>
      <c r="H125" s="130" t="s">
        <v>615</v>
      </c>
      <c r="I125" s="131">
        <v>0.5</v>
      </c>
      <c r="J125" s="119" t="s">
        <v>508</v>
      </c>
      <c r="K125" s="112" t="s">
        <v>208</v>
      </c>
      <c r="L125" s="111">
        <v>46024</v>
      </c>
      <c r="M125" s="111">
        <v>46203</v>
      </c>
      <c r="N125" s="113" t="s">
        <v>616</v>
      </c>
      <c r="O125" s="112" t="s">
        <v>490</v>
      </c>
      <c r="P125" s="108">
        <f>$Y125*$V125+$Y126*$V126+$Y127*$V127</f>
        <v>0.42499999999999999</v>
      </c>
      <c r="Q125" s="108">
        <f>$Z125*$V125+$Z126*$V126+$Z127*$V127</f>
        <v>0.57499999999999996</v>
      </c>
      <c r="R125" s="108">
        <f>$AA125*$V125+$AA126*$V126+$AA127*$V127</f>
        <v>0</v>
      </c>
      <c r="S125" s="108">
        <f>$AB125*$V125+$AB126*$V126+$AB127*$V127</f>
        <v>0</v>
      </c>
      <c r="T125" s="63">
        <v>1</v>
      </c>
      <c r="U125" s="82" t="s">
        <v>617</v>
      </c>
      <c r="V125" s="71">
        <v>0.3</v>
      </c>
      <c r="W125" s="40">
        <v>46024</v>
      </c>
      <c r="X125" s="40">
        <v>46112</v>
      </c>
      <c r="Y125" s="69">
        <v>1</v>
      </c>
      <c r="Z125" s="69">
        <v>0</v>
      </c>
      <c r="AA125" s="69">
        <v>0</v>
      </c>
      <c r="AB125" s="69">
        <v>0</v>
      </c>
      <c r="AC125" s="64" t="s">
        <v>618</v>
      </c>
      <c r="AD125" s="64" t="s">
        <v>242</v>
      </c>
      <c r="AE125" s="30"/>
    </row>
    <row r="126" spans="2:31" s="31" customFormat="1" ht="30.75">
      <c r="B126" s="119"/>
      <c r="C126" s="130"/>
      <c r="D126" s="130"/>
      <c r="E126" s="119"/>
      <c r="F126" s="143"/>
      <c r="G126" s="127"/>
      <c r="H126" s="130"/>
      <c r="I126" s="131"/>
      <c r="J126" s="119"/>
      <c r="K126" s="112"/>
      <c r="L126" s="111"/>
      <c r="M126" s="111"/>
      <c r="N126" s="114"/>
      <c r="O126" s="112"/>
      <c r="P126" s="108"/>
      <c r="Q126" s="108"/>
      <c r="R126" s="108"/>
      <c r="S126" s="108"/>
      <c r="T126" s="63">
        <v>2</v>
      </c>
      <c r="U126" s="82" t="s">
        <v>619</v>
      </c>
      <c r="V126" s="71">
        <v>0.5</v>
      </c>
      <c r="W126" s="40">
        <v>46083</v>
      </c>
      <c r="X126" s="40">
        <v>46203</v>
      </c>
      <c r="Y126" s="69">
        <v>0.25</v>
      </c>
      <c r="Z126" s="69">
        <v>0.75</v>
      </c>
      <c r="AA126" s="69">
        <v>0</v>
      </c>
      <c r="AB126" s="69">
        <v>0</v>
      </c>
      <c r="AC126" s="64" t="s">
        <v>620</v>
      </c>
      <c r="AD126" s="64" t="s">
        <v>242</v>
      </c>
      <c r="AE126" s="30"/>
    </row>
    <row r="127" spans="2:31" s="31" customFormat="1" ht="30.75">
      <c r="B127" s="119"/>
      <c r="C127" s="130"/>
      <c r="D127" s="130"/>
      <c r="E127" s="119"/>
      <c r="F127" s="143"/>
      <c r="G127" s="127"/>
      <c r="H127" s="130"/>
      <c r="I127" s="131"/>
      <c r="J127" s="119"/>
      <c r="K127" s="112"/>
      <c r="L127" s="111"/>
      <c r="M127" s="111"/>
      <c r="N127" s="115"/>
      <c r="O127" s="112"/>
      <c r="P127" s="108"/>
      <c r="Q127" s="108"/>
      <c r="R127" s="108"/>
      <c r="S127" s="108"/>
      <c r="T127" s="63">
        <v>3</v>
      </c>
      <c r="U127" s="84" t="s">
        <v>621</v>
      </c>
      <c r="V127" s="71">
        <v>0.2</v>
      </c>
      <c r="W127" s="40">
        <v>46174</v>
      </c>
      <c r="X127" s="40">
        <v>46203</v>
      </c>
      <c r="Y127" s="69">
        <v>0</v>
      </c>
      <c r="Z127" s="69">
        <v>1</v>
      </c>
      <c r="AA127" s="69">
        <v>0</v>
      </c>
      <c r="AB127" s="69">
        <v>0</v>
      </c>
      <c r="AC127" s="64" t="s">
        <v>622</v>
      </c>
      <c r="AD127" s="64" t="s">
        <v>242</v>
      </c>
      <c r="AE127" s="30"/>
    </row>
    <row r="128" spans="2:31" s="31" customFormat="1" ht="30.75">
      <c r="B128" s="119"/>
      <c r="C128" s="130"/>
      <c r="D128" s="130"/>
      <c r="E128" s="119" t="s">
        <v>508</v>
      </c>
      <c r="F128" s="143"/>
      <c r="G128" s="127">
        <v>2</v>
      </c>
      <c r="H128" s="130" t="s">
        <v>623</v>
      </c>
      <c r="I128" s="131">
        <v>0.5</v>
      </c>
      <c r="J128" s="119" t="s">
        <v>508</v>
      </c>
      <c r="K128" s="112" t="s">
        <v>208</v>
      </c>
      <c r="L128" s="106">
        <v>46204</v>
      </c>
      <c r="M128" s="111">
        <v>46356</v>
      </c>
      <c r="N128" s="113" t="s">
        <v>624</v>
      </c>
      <c r="O128" s="112" t="s">
        <v>490</v>
      </c>
      <c r="P128" s="108">
        <f>$Y128*$V128+$Y129*$V129+$Y130*$V130</f>
        <v>0</v>
      </c>
      <c r="Q128" s="108">
        <f>$Z128*$V128+$Z129*$V129+$Z130*$V130</f>
        <v>0</v>
      </c>
      <c r="R128" s="108">
        <f>$AA128*$V128+$AA129*$V129+$AA130*$V130</f>
        <v>0.65</v>
      </c>
      <c r="S128" s="108">
        <f>$AB128*$V128+$AB129*$V129+$AB130*$V130</f>
        <v>0.35</v>
      </c>
      <c r="T128" s="63">
        <v>1</v>
      </c>
      <c r="U128" s="82" t="s">
        <v>625</v>
      </c>
      <c r="V128" s="71">
        <v>0.3</v>
      </c>
      <c r="W128" s="40">
        <v>46204</v>
      </c>
      <c r="X128" s="40">
        <v>46295</v>
      </c>
      <c r="Y128" s="69">
        <v>0</v>
      </c>
      <c r="Z128" s="69">
        <v>0</v>
      </c>
      <c r="AA128" s="69">
        <v>1</v>
      </c>
      <c r="AB128" s="69">
        <v>0</v>
      </c>
      <c r="AC128" s="64" t="s">
        <v>626</v>
      </c>
      <c r="AD128" s="64" t="s">
        <v>242</v>
      </c>
      <c r="AE128" s="30"/>
    </row>
    <row r="129" spans="2:31" s="31" customFormat="1" ht="30.75">
      <c r="B129" s="119"/>
      <c r="C129" s="130"/>
      <c r="D129" s="130"/>
      <c r="E129" s="119"/>
      <c r="F129" s="143"/>
      <c r="G129" s="127"/>
      <c r="H129" s="130"/>
      <c r="I129" s="131"/>
      <c r="J129" s="119"/>
      <c r="K129" s="112"/>
      <c r="L129" s="106"/>
      <c r="M129" s="111"/>
      <c r="N129" s="114"/>
      <c r="O129" s="112"/>
      <c r="P129" s="108"/>
      <c r="Q129" s="108"/>
      <c r="R129" s="108"/>
      <c r="S129" s="108"/>
      <c r="T129" s="63">
        <v>2</v>
      </c>
      <c r="U129" s="82" t="s">
        <v>627</v>
      </c>
      <c r="V129" s="71">
        <v>0.2</v>
      </c>
      <c r="W129" s="40">
        <v>46266</v>
      </c>
      <c r="X129" s="40">
        <v>46325</v>
      </c>
      <c r="Y129" s="69">
        <v>0</v>
      </c>
      <c r="Z129" s="69">
        <v>0</v>
      </c>
      <c r="AA129" s="69">
        <v>0.5</v>
      </c>
      <c r="AB129" s="69">
        <v>0.5</v>
      </c>
      <c r="AC129" s="64" t="s">
        <v>628</v>
      </c>
      <c r="AD129" s="64" t="s">
        <v>242</v>
      </c>
      <c r="AE129" s="30"/>
    </row>
    <row r="130" spans="2:31" s="31" customFormat="1" ht="30.75">
      <c r="B130" s="119"/>
      <c r="C130" s="130"/>
      <c r="D130" s="130"/>
      <c r="E130" s="119"/>
      <c r="F130" s="143"/>
      <c r="G130" s="127"/>
      <c r="H130" s="130"/>
      <c r="I130" s="131"/>
      <c r="J130" s="119"/>
      <c r="K130" s="112"/>
      <c r="L130" s="106"/>
      <c r="M130" s="111"/>
      <c r="N130" s="115"/>
      <c r="O130" s="112"/>
      <c r="P130" s="108"/>
      <c r="Q130" s="108"/>
      <c r="R130" s="108"/>
      <c r="S130" s="108"/>
      <c r="T130" s="63">
        <v>3</v>
      </c>
      <c r="U130" s="84" t="s">
        <v>629</v>
      </c>
      <c r="V130" s="71">
        <v>0.5</v>
      </c>
      <c r="W130" s="40">
        <v>46237</v>
      </c>
      <c r="X130" s="40">
        <v>46356</v>
      </c>
      <c r="Y130" s="69">
        <v>0</v>
      </c>
      <c r="Z130" s="69">
        <v>0</v>
      </c>
      <c r="AA130" s="69">
        <v>0.5</v>
      </c>
      <c r="AB130" s="69">
        <v>0.5</v>
      </c>
      <c r="AC130" s="66" t="s">
        <v>630</v>
      </c>
      <c r="AD130" s="64" t="s">
        <v>242</v>
      </c>
      <c r="AE130" s="30"/>
    </row>
    <row r="131" spans="2:31" s="37" customFormat="1" ht="36" customHeight="1">
      <c r="B131" s="119" t="s">
        <v>631</v>
      </c>
      <c r="C131" s="130" t="s">
        <v>632</v>
      </c>
      <c r="D131" s="130" t="s">
        <v>633</v>
      </c>
      <c r="E131" s="119" t="s">
        <v>369</v>
      </c>
      <c r="F131" s="143"/>
      <c r="G131" s="127">
        <v>1</v>
      </c>
      <c r="H131" s="153" t="s">
        <v>634</v>
      </c>
      <c r="I131" s="147">
        <v>1</v>
      </c>
      <c r="J131" s="157" t="s">
        <v>635</v>
      </c>
      <c r="K131" s="157" t="s">
        <v>372</v>
      </c>
      <c r="L131" s="124">
        <v>46023</v>
      </c>
      <c r="M131" s="124">
        <v>46171</v>
      </c>
      <c r="N131" s="157" t="s">
        <v>636</v>
      </c>
      <c r="O131" s="157" t="s">
        <v>374</v>
      </c>
      <c r="P131" s="116">
        <f>$Y131*$V131+$Y132*$V132+$Y133*$V133</f>
        <v>0.8</v>
      </c>
      <c r="Q131" s="116">
        <f>$Z131*$V131+$Z132*$V132+$Z133*$V133</f>
        <v>0.2</v>
      </c>
      <c r="R131" s="116">
        <f>$V131*$AA131+$V132*$AA132+$V133*$AA133</f>
        <v>0</v>
      </c>
      <c r="S131" s="116">
        <f>$V131*$AB131+$V132*$AB132+$V133*$AB133</f>
        <v>0</v>
      </c>
      <c r="T131" s="63">
        <v>1</v>
      </c>
      <c r="U131" s="84" t="s">
        <v>637</v>
      </c>
      <c r="V131" s="68">
        <v>0.5</v>
      </c>
      <c r="W131" s="40">
        <v>46023</v>
      </c>
      <c r="X131" s="40">
        <v>46080</v>
      </c>
      <c r="Y131" s="69">
        <v>1</v>
      </c>
      <c r="Z131" s="69">
        <v>0</v>
      </c>
      <c r="AA131" s="69">
        <v>0</v>
      </c>
      <c r="AB131" s="69">
        <v>0</v>
      </c>
      <c r="AC131" s="66" t="s">
        <v>638</v>
      </c>
      <c r="AD131" s="64" t="s">
        <v>242</v>
      </c>
      <c r="AE131" s="30"/>
    </row>
    <row r="132" spans="2:31" s="37" customFormat="1" ht="34.5" customHeight="1">
      <c r="B132" s="119"/>
      <c r="C132" s="130"/>
      <c r="D132" s="130"/>
      <c r="E132" s="119"/>
      <c r="F132" s="143"/>
      <c r="G132" s="127"/>
      <c r="H132" s="154"/>
      <c r="I132" s="148"/>
      <c r="J132" s="158"/>
      <c r="K132" s="158"/>
      <c r="L132" s="125"/>
      <c r="M132" s="125"/>
      <c r="N132" s="158"/>
      <c r="O132" s="158"/>
      <c r="P132" s="117"/>
      <c r="Q132" s="117"/>
      <c r="R132" s="117"/>
      <c r="S132" s="117"/>
      <c r="T132" s="63">
        <v>2</v>
      </c>
      <c r="U132" s="84" t="s">
        <v>639</v>
      </c>
      <c r="V132" s="68">
        <v>0.3</v>
      </c>
      <c r="W132" s="40">
        <v>46055</v>
      </c>
      <c r="X132" s="40">
        <v>46112</v>
      </c>
      <c r="Y132" s="69">
        <v>1</v>
      </c>
      <c r="Z132" s="69">
        <v>0</v>
      </c>
      <c r="AA132" s="69">
        <v>0</v>
      </c>
      <c r="AB132" s="69">
        <v>0</v>
      </c>
      <c r="AC132" s="66" t="s">
        <v>640</v>
      </c>
      <c r="AD132" s="64" t="s">
        <v>242</v>
      </c>
      <c r="AE132" s="30"/>
    </row>
    <row r="133" spans="2:31" s="37" customFormat="1" ht="48" customHeight="1">
      <c r="B133" s="119"/>
      <c r="C133" s="130"/>
      <c r="D133" s="130"/>
      <c r="E133" s="119"/>
      <c r="F133" s="143"/>
      <c r="G133" s="127"/>
      <c r="H133" s="155"/>
      <c r="I133" s="149"/>
      <c r="J133" s="159"/>
      <c r="K133" s="159"/>
      <c r="L133" s="126"/>
      <c r="M133" s="126"/>
      <c r="N133" s="159"/>
      <c r="O133" s="159"/>
      <c r="P133" s="118"/>
      <c r="Q133" s="118"/>
      <c r="R133" s="118"/>
      <c r="S133" s="118"/>
      <c r="T133" s="63">
        <v>3</v>
      </c>
      <c r="U133" s="84" t="s">
        <v>641</v>
      </c>
      <c r="V133" s="67">
        <v>0.2</v>
      </c>
      <c r="W133" s="40">
        <v>46113</v>
      </c>
      <c r="X133" s="40">
        <v>46171</v>
      </c>
      <c r="Y133" s="69">
        <v>0</v>
      </c>
      <c r="Z133" s="69">
        <v>1</v>
      </c>
      <c r="AA133" s="69">
        <v>0</v>
      </c>
      <c r="AB133" s="69">
        <v>0</v>
      </c>
      <c r="AC133" s="66" t="s">
        <v>642</v>
      </c>
      <c r="AD133" s="64" t="s">
        <v>242</v>
      </c>
      <c r="AE133" s="30"/>
    </row>
    <row r="134" spans="2:31" s="37" customFormat="1" ht="45.75" customHeight="1">
      <c r="B134" s="119" t="s">
        <v>631</v>
      </c>
      <c r="C134" s="130" t="s">
        <v>632</v>
      </c>
      <c r="D134" s="130" t="s">
        <v>643</v>
      </c>
      <c r="E134" s="119" t="s">
        <v>644</v>
      </c>
      <c r="F134" s="143"/>
      <c r="G134" s="127">
        <v>1</v>
      </c>
      <c r="H134" s="109" t="s">
        <v>645</v>
      </c>
      <c r="I134" s="119">
        <v>0.5</v>
      </c>
      <c r="J134" s="112" t="s">
        <v>646</v>
      </c>
      <c r="K134" s="112" t="s">
        <v>208</v>
      </c>
      <c r="L134" s="111">
        <v>46083</v>
      </c>
      <c r="M134" s="111">
        <v>46203</v>
      </c>
      <c r="N134" s="112" t="s">
        <v>647</v>
      </c>
      <c r="O134" s="112" t="s">
        <v>648</v>
      </c>
      <c r="P134" s="108">
        <f>$Y134*$V134+$Y135*$V135</f>
        <v>0.5</v>
      </c>
      <c r="Q134" s="108">
        <f>$Z134*$V134+$Z135*$V135</f>
        <v>0.5</v>
      </c>
      <c r="R134" s="108">
        <f>$AA134*$V134+$AA135*$V135</f>
        <v>0</v>
      </c>
      <c r="S134" s="108">
        <f>$AB134*$V134+$AB135*$V135</f>
        <v>0</v>
      </c>
      <c r="T134" s="63">
        <v>1</v>
      </c>
      <c r="U134" s="84" t="s">
        <v>649</v>
      </c>
      <c r="V134" s="68">
        <v>0.5</v>
      </c>
      <c r="W134" s="40">
        <v>46083</v>
      </c>
      <c r="X134" s="40">
        <v>46112</v>
      </c>
      <c r="Y134" s="69">
        <v>1</v>
      </c>
      <c r="Z134" s="69">
        <v>0</v>
      </c>
      <c r="AA134" s="69">
        <v>0</v>
      </c>
      <c r="AB134" s="69">
        <v>0</v>
      </c>
      <c r="AC134" s="66" t="s">
        <v>647</v>
      </c>
      <c r="AD134" s="64" t="s">
        <v>242</v>
      </c>
      <c r="AE134" s="30"/>
    </row>
    <row r="135" spans="2:31" s="37" customFormat="1" ht="36" customHeight="1">
      <c r="B135" s="119"/>
      <c r="C135" s="130"/>
      <c r="D135" s="130"/>
      <c r="E135" s="119"/>
      <c r="F135" s="143"/>
      <c r="G135" s="127"/>
      <c r="H135" s="109"/>
      <c r="I135" s="119"/>
      <c r="J135" s="112"/>
      <c r="K135" s="112"/>
      <c r="L135" s="111"/>
      <c r="M135" s="111"/>
      <c r="N135" s="112"/>
      <c r="O135" s="112"/>
      <c r="P135" s="108"/>
      <c r="Q135" s="108"/>
      <c r="R135" s="108"/>
      <c r="S135" s="108"/>
      <c r="T135" s="63">
        <v>2</v>
      </c>
      <c r="U135" s="84" t="s">
        <v>650</v>
      </c>
      <c r="V135" s="68">
        <v>0.5</v>
      </c>
      <c r="W135" s="40">
        <v>46113</v>
      </c>
      <c r="X135" s="40">
        <v>46203</v>
      </c>
      <c r="Y135" s="69">
        <v>0</v>
      </c>
      <c r="Z135" s="69">
        <v>1</v>
      </c>
      <c r="AA135" s="69">
        <v>0</v>
      </c>
      <c r="AB135" s="69">
        <v>0</v>
      </c>
      <c r="AC135" s="66" t="s">
        <v>651</v>
      </c>
      <c r="AD135" s="64" t="s">
        <v>242</v>
      </c>
      <c r="AE135" s="30"/>
    </row>
    <row r="136" spans="2:31" s="37" customFormat="1" ht="45.75">
      <c r="B136" s="119"/>
      <c r="C136" s="130"/>
      <c r="D136" s="130"/>
      <c r="E136" s="119" t="s">
        <v>644</v>
      </c>
      <c r="F136" s="143"/>
      <c r="G136" s="127">
        <v>2</v>
      </c>
      <c r="H136" s="109" t="s">
        <v>652</v>
      </c>
      <c r="I136" s="119">
        <v>0.5</v>
      </c>
      <c r="J136" s="112" t="s">
        <v>372</v>
      </c>
      <c r="K136" s="112" t="s">
        <v>208</v>
      </c>
      <c r="L136" s="111">
        <v>46083</v>
      </c>
      <c r="M136" s="111">
        <v>46367</v>
      </c>
      <c r="N136" s="166" t="s">
        <v>651</v>
      </c>
      <c r="O136" s="112" t="s">
        <v>648</v>
      </c>
      <c r="P136" s="108">
        <f>$Y136*$V136+$Y137*$V137+$Y138*$V138</f>
        <v>0.3</v>
      </c>
      <c r="Q136" s="108">
        <f>$Z136*$V136+$Z137*$V137+$Z138*$V138</f>
        <v>0.4</v>
      </c>
      <c r="R136" s="108">
        <f>$AA136*$V136+$AA137*$V137+$AA138*$V138</f>
        <v>0</v>
      </c>
      <c r="S136" s="108">
        <f>$AB136*$V136+$AB137*$V137+$AB138*$V138</f>
        <v>0.3</v>
      </c>
      <c r="T136" s="63">
        <v>1</v>
      </c>
      <c r="U136" s="82" t="s">
        <v>653</v>
      </c>
      <c r="V136" s="68">
        <v>0.3</v>
      </c>
      <c r="W136" s="40">
        <v>46083</v>
      </c>
      <c r="X136" s="40">
        <v>46112</v>
      </c>
      <c r="Y136" s="69">
        <v>1</v>
      </c>
      <c r="Z136" s="69">
        <v>0</v>
      </c>
      <c r="AA136" s="69">
        <v>0</v>
      </c>
      <c r="AB136" s="69">
        <v>0</v>
      </c>
      <c r="AC136" s="66" t="s">
        <v>654</v>
      </c>
      <c r="AD136" s="64" t="s">
        <v>242</v>
      </c>
      <c r="AE136" s="30"/>
    </row>
    <row r="137" spans="2:31" s="37" customFormat="1" ht="36" customHeight="1">
      <c r="B137" s="119"/>
      <c r="C137" s="130"/>
      <c r="D137" s="130"/>
      <c r="E137" s="119"/>
      <c r="F137" s="143"/>
      <c r="G137" s="127"/>
      <c r="H137" s="109"/>
      <c r="I137" s="119"/>
      <c r="J137" s="112"/>
      <c r="K137" s="112"/>
      <c r="L137" s="111"/>
      <c r="M137" s="111"/>
      <c r="N137" s="112"/>
      <c r="O137" s="112"/>
      <c r="P137" s="108"/>
      <c r="Q137" s="108"/>
      <c r="R137" s="108"/>
      <c r="S137" s="108"/>
      <c r="T137" s="63">
        <v>2</v>
      </c>
      <c r="U137" s="82" t="s">
        <v>655</v>
      </c>
      <c r="V137" s="68">
        <v>0.4</v>
      </c>
      <c r="W137" s="40">
        <v>46174</v>
      </c>
      <c r="X137" s="40">
        <v>46203</v>
      </c>
      <c r="Y137" s="69">
        <v>0</v>
      </c>
      <c r="Z137" s="69">
        <v>1</v>
      </c>
      <c r="AA137" s="69">
        <v>0</v>
      </c>
      <c r="AB137" s="69">
        <v>0</v>
      </c>
      <c r="AC137" s="66" t="s">
        <v>647</v>
      </c>
      <c r="AD137" s="64" t="s">
        <v>242</v>
      </c>
      <c r="AE137" s="30"/>
    </row>
    <row r="138" spans="2:31" s="37" customFormat="1" ht="15">
      <c r="B138" s="119"/>
      <c r="C138" s="130"/>
      <c r="D138" s="130"/>
      <c r="E138" s="119"/>
      <c r="F138" s="143"/>
      <c r="G138" s="127"/>
      <c r="H138" s="109"/>
      <c r="I138" s="119"/>
      <c r="J138" s="112"/>
      <c r="K138" s="112"/>
      <c r="L138" s="111"/>
      <c r="M138" s="111"/>
      <c r="N138" s="112"/>
      <c r="O138" s="112"/>
      <c r="P138" s="108"/>
      <c r="Q138" s="108"/>
      <c r="R138" s="108"/>
      <c r="S138" s="108"/>
      <c r="T138" s="63">
        <v>3</v>
      </c>
      <c r="U138" s="82" t="s">
        <v>656</v>
      </c>
      <c r="V138" s="68">
        <v>0.3</v>
      </c>
      <c r="W138" s="40">
        <v>46357</v>
      </c>
      <c r="X138" s="40">
        <v>46367</v>
      </c>
      <c r="Y138" s="69">
        <v>0</v>
      </c>
      <c r="Z138" s="69">
        <v>0</v>
      </c>
      <c r="AA138" s="69">
        <v>0</v>
      </c>
      <c r="AB138" s="69">
        <v>1</v>
      </c>
      <c r="AC138" s="63" t="s">
        <v>657</v>
      </c>
      <c r="AD138" s="64" t="s">
        <v>242</v>
      </c>
      <c r="AE138" s="30"/>
    </row>
    <row r="139" spans="2:31" ht="64.5" customHeight="1">
      <c r="B139" s="119" t="s">
        <v>631</v>
      </c>
      <c r="C139" s="130" t="s">
        <v>658</v>
      </c>
      <c r="D139" s="130" t="s">
        <v>659</v>
      </c>
      <c r="E139" s="119" t="s">
        <v>408</v>
      </c>
      <c r="F139" s="143"/>
      <c r="G139" s="138">
        <v>1</v>
      </c>
      <c r="H139" s="153" t="s">
        <v>660</v>
      </c>
      <c r="I139" s="119">
        <v>0.5</v>
      </c>
      <c r="J139" s="119" t="s">
        <v>408</v>
      </c>
      <c r="K139" s="112" t="s">
        <v>208</v>
      </c>
      <c r="L139" s="111">
        <v>46024</v>
      </c>
      <c r="M139" s="111">
        <v>46203</v>
      </c>
      <c r="N139" s="157" t="s">
        <v>661</v>
      </c>
      <c r="O139" s="112" t="s">
        <v>411</v>
      </c>
      <c r="P139" s="116">
        <f>$Y139*$V139+$Y140*$V140+$Y141*$V141+$Y142*$V142</f>
        <v>0.6</v>
      </c>
      <c r="Q139" s="116">
        <f>$Z139*$V139+$Z140*$V140+$Z141*$V141+$Z142*$V142</f>
        <v>0.4</v>
      </c>
      <c r="R139" s="116">
        <f>$AA139*$V139+$AA140*$V140+$AA141*$V141+$AA142*$V142</f>
        <v>0</v>
      </c>
      <c r="S139" s="116">
        <f>$AB139*$V139+$AB140*$V140+$AB141*$V141+$AB142*$V142</f>
        <v>0</v>
      </c>
      <c r="T139" s="63">
        <v>1</v>
      </c>
      <c r="U139" s="84" t="s">
        <v>662</v>
      </c>
      <c r="V139" s="68">
        <v>0.5</v>
      </c>
      <c r="W139" s="40">
        <v>46024</v>
      </c>
      <c r="X139" s="40">
        <v>46081</v>
      </c>
      <c r="Y139" s="69">
        <v>1</v>
      </c>
      <c r="Z139" s="69">
        <v>0</v>
      </c>
      <c r="AA139" s="69">
        <v>0</v>
      </c>
      <c r="AB139" s="69">
        <v>0</v>
      </c>
      <c r="AC139" s="66" t="s">
        <v>663</v>
      </c>
      <c r="AD139" s="66" t="s">
        <v>242</v>
      </c>
    </row>
    <row r="140" spans="2:31" ht="64.5" customHeight="1">
      <c r="B140" s="119"/>
      <c r="C140" s="130"/>
      <c r="D140" s="130"/>
      <c r="E140" s="119"/>
      <c r="F140" s="143"/>
      <c r="G140" s="139"/>
      <c r="H140" s="154"/>
      <c r="I140" s="119"/>
      <c r="J140" s="119"/>
      <c r="K140" s="112"/>
      <c r="L140" s="111"/>
      <c r="M140" s="111"/>
      <c r="N140" s="158"/>
      <c r="O140" s="112"/>
      <c r="P140" s="117"/>
      <c r="Q140" s="117"/>
      <c r="R140" s="117"/>
      <c r="S140" s="117"/>
      <c r="T140" s="63">
        <v>2</v>
      </c>
      <c r="U140" s="84" t="s">
        <v>664</v>
      </c>
      <c r="V140" s="68">
        <v>0.1</v>
      </c>
      <c r="W140" s="40">
        <v>46055</v>
      </c>
      <c r="X140" s="40">
        <v>46112</v>
      </c>
      <c r="Y140" s="69">
        <v>1</v>
      </c>
      <c r="Z140" s="69">
        <v>0</v>
      </c>
      <c r="AA140" s="69">
        <v>0</v>
      </c>
      <c r="AB140" s="69">
        <v>0</v>
      </c>
      <c r="AC140" s="66" t="s">
        <v>665</v>
      </c>
      <c r="AD140" s="66" t="s">
        <v>242</v>
      </c>
    </row>
    <row r="141" spans="2:31" ht="64.5" customHeight="1">
      <c r="B141" s="119"/>
      <c r="C141" s="130"/>
      <c r="D141" s="130"/>
      <c r="E141" s="119"/>
      <c r="F141" s="143"/>
      <c r="G141" s="139"/>
      <c r="H141" s="154"/>
      <c r="I141" s="119"/>
      <c r="J141" s="119"/>
      <c r="K141" s="112"/>
      <c r="L141" s="111"/>
      <c r="M141" s="111"/>
      <c r="N141" s="158"/>
      <c r="O141" s="112"/>
      <c r="P141" s="117"/>
      <c r="Q141" s="117"/>
      <c r="R141" s="117"/>
      <c r="S141" s="117"/>
      <c r="T141" s="63">
        <v>3</v>
      </c>
      <c r="U141" s="84" t="s">
        <v>666</v>
      </c>
      <c r="V141" s="67">
        <v>0.2</v>
      </c>
      <c r="W141" s="40">
        <v>46113</v>
      </c>
      <c r="X141" s="40">
        <v>46203</v>
      </c>
      <c r="Y141" s="69">
        <v>0</v>
      </c>
      <c r="Z141" s="69">
        <v>1</v>
      </c>
      <c r="AA141" s="69">
        <v>0</v>
      </c>
      <c r="AB141" s="69">
        <v>0</v>
      </c>
      <c r="AC141" s="66" t="s">
        <v>667</v>
      </c>
      <c r="AD141" s="66" t="s">
        <v>242</v>
      </c>
    </row>
    <row r="142" spans="2:31" ht="64.5" customHeight="1">
      <c r="B142" s="119"/>
      <c r="C142" s="130"/>
      <c r="D142" s="130"/>
      <c r="E142" s="119"/>
      <c r="F142" s="143"/>
      <c r="G142" s="140"/>
      <c r="H142" s="155"/>
      <c r="I142" s="119"/>
      <c r="J142" s="119"/>
      <c r="K142" s="112"/>
      <c r="L142" s="111"/>
      <c r="M142" s="111"/>
      <c r="N142" s="159"/>
      <c r="O142" s="112"/>
      <c r="P142" s="118"/>
      <c r="Q142" s="118"/>
      <c r="R142" s="118"/>
      <c r="S142" s="118"/>
      <c r="T142" s="63">
        <v>4</v>
      </c>
      <c r="U142" s="84" t="s">
        <v>668</v>
      </c>
      <c r="V142" s="67">
        <v>0.2</v>
      </c>
      <c r="W142" s="40">
        <v>46113</v>
      </c>
      <c r="X142" s="40">
        <v>46203</v>
      </c>
      <c r="Y142" s="69">
        <v>0</v>
      </c>
      <c r="Z142" s="69">
        <v>1</v>
      </c>
      <c r="AA142" s="69">
        <v>0</v>
      </c>
      <c r="AB142" s="69">
        <v>0</v>
      </c>
      <c r="AC142" s="66" t="s">
        <v>667</v>
      </c>
      <c r="AD142" s="66" t="s">
        <v>242</v>
      </c>
    </row>
    <row r="143" spans="2:31" ht="50.25" customHeight="1">
      <c r="B143" s="119"/>
      <c r="C143" s="130"/>
      <c r="D143" s="130"/>
      <c r="E143" s="119" t="s">
        <v>408</v>
      </c>
      <c r="F143" s="143"/>
      <c r="G143" s="138">
        <v>2</v>
      </c>
      <c r="H143" s="167" t="s">
        <v>669</v>
      </c>
      <c r="I143" s="119">
        <v>0.5</v>
      </c>
      <c r="J143" s="119" t="s">
        <v>408</v>
      </c>
      <c r="K143" s="112" t="s">
        <v>208</v>
      </c>
      <c r="L143" s="111">
        <v>46024</v>
      </c>
      <c r="M143" s="111">
        <v>46386</v>
      </c>
      <c r="N143" s="157" t="s">
        <v>670</v>
      </c>
      <c r="O143" s="112" t="s">
        <v>411</v>
      </c>
      <c r="P143" s="116">
        <f>$Y143*$V143+$Y144*$V144+$Y145*$V145</f>
        <v>0.38750000000000001</v>
      </c>
      <c r="Q143" s="116">
        <f>$Z143*$V143+$Z144*$V144+$Z145*$V145</f>
        <v>0.26250000000000001</v>
      </c>
      <c r="R143" s="116">
        <f>$AA143*$V143+$AA144*$V144+$AA145*$V145</f>
        <v>0.2</v>
      </c>
      <c r="S143" s="116">
        <f>$AB143*$V143+$AB144*$V144+$AB145*$V145</f>
        <v>0.15</v>
      </c>
      <c r="T143" s="63">
        <v>1</v>
      </c>
      <c r="U143" s="84" t="s">
        <v>671</v>
      </c>
      <c r="V143" s="68">
        <v>0.25</v>
      </c>
      <c r="W143" s="40">
        <v>46024</v>
      </c>
      <c r="X143" s="40">
        <v>46142</v>
      </c>
      <c r="Y143" s="69">
        <v>0.75</v>
      </c>
      <c r="Z143" s="69">
        <v>0.25</v>
      </c>
      <c r="AA143" s="69">
        <v>0</v>
      </c>
      <c r="AB143" s="69">
        <v>0</v>
      </c>
      <c r="AC143" s="66" t="s">
        <v>672</v>
      </c>
      <c r="AD143" s="66" t="s">
        <v>242</v>
      </c>
    </row>
    <row r="144" spans="2:31" ht="45.75" customHeight="1">
      <c r="B144" s="119"/>
      <c r="C144" s="130"/>
      <c r="D144" s="130"/>
      <c r="E144" s="119"/>
      <c r="F144" s="143"/>
      <c r="G144" s="139"/>
      <c r="H144" s="167"/>
      <c r="I144" s="119"/>
      <c r="J144" s="119"/>
      <c r="K144" s="112"/>
      <c r="L144" s="111"/>
      <c r="M144" s="111"/>
      <c r="N144" s="158"/>
      <c r="O144" s="112"/>
      <c r="P144" s="117"/>
      <c r="Q144" s="117"/>
      <c r="R144" s="117"/>
      <c r="S144" s="117"/>
      <c r="T144" s="63">
        <v>2</v>
      </c>
      <c r="U144" s="84" t="s">
        <v>673</v>
      </c>
      <c r="V144" s="67">
        <v>0.25</v>
      </c>
      <c r="W144" s="40">
        <v>46024</v>
      </c>
      <c r="X144" s="40">
        <v>46325</v>
      </c>
      <c r="Y144" s="69">
        <v>0.3</v>
      </c>
      <c r="Z144" s="69">
        <v>0.3</v>
      </c>
      <c r="AA144" s="69">
        <v>0.3</v>
      </c>
      <c r="AB144" s="69">
        <v>0.1</v>
      </c>
      <c r="AC144" s="66" t="s">
        <v>674</v>
      </c>
      <c r="AD144" s="66" t="s">
        <v>242</v>
      </c>
    </row>
    <row r="145" spans="2:30" ht="78" customHeight="1">
      <c r="B145" s="119"/>
      <c r="C145" s="130"/>
      <c r="D145" s="130"/>
      <c r="E145" s="119"/>
      <c r="F145" s="143"/>
      <c r="G145" s="140"/>
      <c r="H145" s="167"/>
      <c r="I145" s="119"/>
      <c r="J145" s="119"/>
      <c r="K145" s="112"/>
      <c r="L145" s="111"/>
      <c r="M145" s="111"/>
      <c r="N145" s="159"/>
      <c r="O145" s="112"/>
      <c r="P145" s="118"/>
      <c r="Q145" s="118"/>
      <c r="R145" s="118"/>
      <c r="S145" s="118"/>
      <c r="T145" s="63">
        <v>3</v>
      </c>
      <c r="U145" s="84" t="s">
        <v>675</v>
      </c>
      <c r="V145" s="68">
        <v>0.5</v>
      </c>
      <c r="W145" s="40">
        <v>46083</v>
      </c>
      <c r="X145" s="40">
        <v>46386</v>
      </c>
      <c r="Y145" s="69">
        <v>0.25</v>
      </c>
      <c r="Z145" s="69">
        <v>0.25</v>
      </c>
      <c r="AA145" s="69">
        <v>0.25</v>
      </c>
      <c r="AB145" s="69">
        <v>0.25</v>
      </c>
      <c r="AC145" s="66" t="s">
        <v>676</v>
      </c>
      <c r="AD145" s="66" t="s">
        <v>242</v>
      </c>
    </row>
    <row r="146" spans="2:30" ht="15" customHeight="1">
      <c r="B146" s="42"/>
      <c r="C146" s="87"/>
      <c r="D146" s="87"/>
      <c r="E146" s="42"/>
      <c r="F146" s="41"/>
      <c r="I146" s="43"/>
      <c r="L146" s="45"/>
      <c r="M146" s="45"/>
      <c r="P146" s="46"/>
      <c r="Q146" s="46"/>
      <c r="R146" s="46"/>
      <c r="S146" s="46"/>
      <c r="W146" s="47"/>
      <c r="X146" s="47"/>
      <c r="Y146" s="42"/>
      <c r="Z146" s="42"/>
      <c r="AA146" s="42"/>
      <c r="AB146" s="42"/>
    </row>
    <row r="147" spans="2:30" ht="15" customHeight="1">
      <c r="B147" s="42"/>
      <c r="C147" s="87"/>
      <c r="D147" s="87"/>
      <c r="E147" s="42"/>
      <c r="F147" s="41"/>
      <c r="I147" s="43"/>
      <c r="L147" s="45"/>
      <c r="M147" s="45"/>
      <c r="P147" s="46"/>
      <c r="Q147" s="46"/>
      <c r="R147" s="46"/>
      <c r="S147" s="46"/>
      <c r="W147" s="47"/>
      <c r="X147" s="47"/>
      <c r="Y147" s="42"/>
      <c r="Z147" s="42"/>
      <c r="AA147" s="42"/>
      <c r="AB147" s="42"/>
    </row>
    <row r="148" spans="2:30" ht="15" customHeight="1">
      <c r="B148" s="42"/>
      <c r="C148" s="87"/>
      <c r="D148" s="87"/>
      <c r="E148" s="42"/>
      <c r="F148" s="41"/>
      <c r="I148" s="43"/>
      <c r="L148" s="45"/>
      <c r="M148" s="45"/>
      <c r="P148" s="46"/>
      <c r="Q148" s="46"/>
      <c r="R148" s="46"/>
      <c r="S148" s="46"/>
      <c r="W148" s="47"/>
      <c r="X148" s="47"/>
      <c r="Y148" s="42"/>
      <c r="Z148" s="42"/>
      <c r="AA148" s="42"/>
      <c r="AB148" s="42"/>
    </row>
    <row r="149" spans="2:30" ht="15" customHeight="1">
      <c r="B149" s="42"/>
      <c r="C149" s="87"/>
      <c r="D149" s="87"/>
      <c r="E149" s="42"/>
      <c r="F149" s="41"/>
      <c r="I149" s="43"/>
      <c r="L149" s="45"/>
      <c r="M149" s="45"/>
      <c r="P149" s="46"/>
      <c r="Q149" s="46"/>
      <c r="R149" s="46"/>
      <c r="S149" s="46"/>
      <c r="W149" s="47"/>
      <c r="X149" s="47"/>
      <c r="Y149" s="42"/>
      <c r="Z149" s="42"/>
      <c r="AA149" s="42"/>
      <c r="AB149" s="42"/>
    </row>
    <row r="150" spans="2:30" ht="15" customHeight="1">
      <c r="B150" s="42"/>
      <c r="C150" s="87"/>
      <c r="D150" s="87"/>
      <c r="E150" s="42"/>
      <c r="F150" s="41"/>
      <c r="I150" s="43"/>
      <c r="L150" s="45"/>
      <c r="M150" s="45"/>
      <c r="P150" s="46"/>
      <c r="Q150" s="46"/>
      <c r="R150" s="46"/>
      <c r="S150" s="46"/>
      <c r="W150" s="47"/>
      <c r="X150" s="47"/>
      <c r="Y150" s="42"/>
      <c r="Z150" s="42"/>
      <c r="AA150" s="42"/>
      <c r="AB150" s="42"/>
    </row>
    <row r="151" spans="2:30" ht="15" customHeight="1">
      <c r="B151" s="42"/>
      <c r="C151" s="87"/>
      <c r="D151" s="87"/>
      <c r="E151" s="42"/>
      <c r="F151" s="41"/>
      <c r="I151" s="43"/>
      <c r="L151" s="45"/>
      <c r="M151" s="45"/>
      <c r="P151" s="46"/>
      <c r="Q151" s="46"/>
      <c r="R151" s="46"/>
      <c r="S151" s="46"/>
      <c r="W151" s="47"/>
      <c r="X151" s="47"/>
      <c r="Y151" s="42"/>
      <c r="Z151" s="42"/>
      <c r="AA151" s="42"/>
      <c r="AB151" s="42"/>
    </row>
    <row r="152" spans="2:30" ht="15" customHeight="1">
      <c r="B152" s="42"/>
      <c r="C152" s="87"/>
      <c r="D152" s="87"/>
      <c r="E152" s="42"/>
      <c r="F152" s="41"/>
      <c r="I152" s="43"/>
      <c r="L152" s="45"/>
      <c r="M152" s="45"/>
      <c r="P152" s="46"/>
      <c r="Q152" s="46"/>
      <c r="R152" s="46"/>
      <c r="S152" s="46"/>
      <c r="W152" s="47"/>
      <c r="X152" s="47"/>
      <c r="Y152" s="42"/>
      <c r="Z152" s="42"/>
      <c r="AA152" s="42"/>
      <c r="AB152" s="42"/>
    </row>
    <row r="153" spans="2:30" ht="15" customHeight="1">
      <c r="B153" s="42"/>
      <c r="C153" s="87"/>
      <c r="D153" s="87"/>
      <c r="E153" s="42"/>
      <c r="F153" s="41"/>
      <c r="I153" s="43"/>
      <c r="L153" s="45"/>
      <c r="M153" s="45"/>
      <c r="P153" s="46"/>
      <c r="Q153" s="46"/>
      <c r="R153" s="46"/>
      <c r="S153" s="46"/>
      <c r="W153" s="47"/>
      <c r="X153" s="47"/>
      <c r="Y153" s="42"/>
      <c r="Z153" s="42"/>
      <c r="AA153" s="42"/>
      <c r="AB153" s="42"/>
    </row>
    <row r="154" spans="2:30" ht="15" customHeight="1">
      <c r="B154" s="42"/>
      <c r="C154" s="87"/>
      <c r="D154" s="87"/>
      <c r="E154" s="42"/>
      <c r="F154" s="41"/>
      <c r="I154" s="43"/>
      <c r="L154" s="45"/>
      <c r="M154" s="45"/>
      <c r="P154" s="46"/>
      <c r="Q154" s="46"/>
      <c r="R154" s="46"/>
      <c r="S154" s="46"/>
      <c r="W154" s="47"/>
      <c r="X154" s="47"/>
      <c r="Y154" s="42"/>
      <c r="Z154" s="42"/>
      <c r="AA154" s="42"/>
      <c r="AB154" s="42"/>
    </row>
    <row r="155" spans="2:30" ht="15" customHeight="1">
      <c r="B155" s="42"/>
      <c r="C155" s="87"/>
      <c r="D155" s="87"/>
      <c r="E155" s="42"/>
      <c r="F155" s="41"/>
      <c r="I155" s="43"/>
      <c r="L155" s="45"/>
      <c r="M155" s="45"/>
      <c r="P155" s="46"/>
      <c r="Q155" s="46"/>
      <c r="R155" s="46"/>
      <c r="S155" s="46"/>
      <c r="W155" s="47"/>
      <c r="X155" s="47"/>
      <c r="Y155" s="42"/>
      <c r="Z155" s="42"/>
      <c r="AA155" s="42"/>
      <c r="AB155" s="42"/>
    </row>
    <row r="156" spans="2:30" ht="15" customHeight="1">
      <c r="B156" s="42"/>
      <c r="C156" s="87"/>
      <c r="D156" s="87"/>
      <c r="E156" s="42"/>
      <c r="F156" s="41"/>
      <c r="I156" s="43"/>
      <c r="L156" s="45"/>
      <c r="M156" s="45"/>
      <c r="P156" s="46"/>
      <c r="Q156" s="46"/>
      <c r="R156" s="46"/>
      <c r="S156" s="46"/>
      <c r="W156" s="47"/>
      <c r="X156" s="47"/>
      <c r="Y156" s="42"/>
      <c r="Z156" s="42"/>
      <c r="AA156" s="42"/>
      <c r="AB156" s="42"/>
    </row>
    <row r="157" spans="2:30" ht="15" customHeight="1">
      <c r="B157" s="42"/>
      <c r="C157" s="87"/>
      <c r="D157" s="87"/>
      <c r="E157" s="42"/>
      <c r="F157" s="41"/>
      <c r="I157" s="43"/>
      <c r="L157" s="45"/>
      <c r="M157" s="45"/>
      <c r="P157" s="46"/>
      <c r="Q157" s="46"/>
      <c r="R157" s="46"/>
      <c r="S157" s="46"/>
      <c r="W157" s="47"/>
      <c r="X157" s="47"/>
      <c r="Y157" s="42"/>
      <c r="Z157" s="42"/>
      <c r="AA157" s="42"/>
      <c r="AB157" s="42"/>
    </row>
    <row r="158" spans="2:30" ht="15" customHeight="1">
      <c r="B158" s="42"/>
      <c r="C158" s="87"/>
      <c r="D158" s="87"/>
      <c r="E158" s="42"/>
      <c r="F158" s="41"/>
      <c r="I158" s="43"/>
      <c r="L158" s="45"/>
      <c r="M158" s="45"/>
      <c r="P158" s="46"/>
      <c r="Q158" s="46"/>
      <c r="R158" s="46"/>
      <c r="S158" s="46"/>
      <c r="W158" s="47"/>
      <c r="X158" s="47"/>
      <c r="Y158" s="42"/>
      <c r="Z158" s="42"/>
      <c r="AA158" s="42"/>
      <c r="AB158" s="42"/>
    </row>
    <row r="159" spans="2:30" ht="15" customHeight="1">
      <c r="B159" s="42"/>
      <c r="C159" s="87"/>
      <c r="D159" s="87"/>
      <c r="E159" s="42"/>
      <c r="F159" s="41"/>
      <c r="I159" s="43"/>
      <c r="L159" s="45"/>
      <c r="M159" s="45"/>
      <c r="P159" s="46"/>
      <c r="Q159" s="46"/>
      <c r="R159" s="46"/>
      <c r="S159" s="46"/>
      <c r="W159" s="47"/>
      <c r="X159" s="47"/>
      <c r="Y159" s="42"/>
      <c r="Z159" s="42"/>
      <c r="AA159" s="42"/>
      <c r="AB159" s="42"/>
    </row>
    <row r="160" spans="2:30" ht="15" customHeight="1">
      <c r="B160" s="42"/>
      <c r="C160" s="87"/>
      <c r="D160" s="87"/>
      <c r="E160" s="42"/>
      <c r="F160" s="41"/>
      <c r="I160" s="43"/>
      <c r="L160" s="45"/>
      <c r="M160" s="45"/>
      <c r="P160" s="46"/>
      <c r="Q160" s="46"/>
      <c r="R160" s="46"/>
      <c r="S160" s="46"/>
      <c r="W160" s="47"/>
      <c r="X160" s="47"/>
      <c r="Y160" s="42"/>
      <c r="Z160" s="42"/>
      <c r="AA160" s="42"/>
      <c r="AB160" s="42"/>
    </row>
    <row r="161" spans="2:28" ht="15" customHeight="1">
      <c r="B161" s="42"/>
      <c r="C161" s="87"/>
      <c r="D161" s="87"/>
      <c r="E161" s="42"/>
      <c r="F161" s="41"/>
      <c r="I161" s="43"/>
      <c r="L161" s="45"/>
      <c r="M161" s="45"/>
      <c r="P161" s="46"/>
      <c r="Q161" s="46"/>
      <c r="R161" s="46"/>
      <c r="S161" s="46"/>
      <c r="W161" s="47"/>
      <c r="X161" s="47"/>
      <c r="Y161" s="42"/>
      <c r="Z161" s="42"/>
      <c r="AA161" s="42"/>
      <c r="AB161" s="42"/>
    </row>
    <row r="162" spans="2:28" ht="15" customHeight="1">
      <c r="B162" s="42"/>
      <c r="C162" s="87"/>
      <c r="D162" s="87"/>
      <c r="E162" s="42"/>
      <c r="F162" s="41"/>
      <c r="I162" s="43"/>
      <c r="L162" s="45"/>
      <c r="M162" s="45"/>
      <c r="P162" s="46"/>
      <c r="Q162" s="46"/>
      <c r="R162" s="46"/>
      <c r="S162" s="46"/>
      <c r="W162" s="47"/>
      <c r="X162" s="47"/>
      <c r="Y162" s="42"/>
      <c r="Z162" s="42"/>
      <c r="AA162" s="42"/>
      <c r="AB162" s="42"/>
    </row>
    <row r="163" spans="2:28" ht="15" customHeight="1">
      <c r="B163" s="42"/>
      <c r="C163" s="87"/>
      <c r="D163" s="87"/>
      <c r="E163" s="42"/>
      <c r="F163" s="41"/>
      <c r="I163" s="43"/>
      <c r="L163" s="45"/>
      <c r="M163" s="45"/>
      <c r="P163" s="46"/>
      <c r="Q163" s="46"/>
      <c r="R163" s="46"/>
      <c r="S163" s="46"/>
      <c r="W163" s="47"/>
      <c r="X163" s="47"/>
      <c r="Y163" s="42"/>
      <c r="Z163" s="42"/>
      <c r="AA163" s="42"/>
      <c r="AB163" s="42"/>
    </row>
    <row r="164" spans="2:28" ht="15" customHeight="1">
      <c r="B164" s="42"/>
      <c r="C164" s="87"/>
      <c r="D164" s="87"/>
      <c r="E164" s="42"/>
      <c r="F164" s="41"/>
      <c r="I164" s="43"/>
      <c r="L164" s="45"/>
      <c r="M164" s="45"/>
      <c r="P164" s="46"/>
      <c r="Q164" s="46"/>
      <c r="R164" s="46"/>
      <c r="S164" s="46"/>
      <c r="W164" s="47"/>
      <c r="X164" s="47"/>
      <c r="Y164" s="42"/>
      <c r="Z164" s="42"/>
      <c r="AA164" s="42"/>
      <c r="AB164" s="42"/>
    </row>
    <row r="165" spans="2:28" ht="15" customHeight="1">
      <c r="B165" s="42"/>
      <c r="C165" s="87"/>
      <c r="D165" s="87"/>
      <c r="E165" s="42"/>
      <c r="F165" s="41"/>
      <c r="I165" s="43"/>
      <c r="L165" s="45"/>
      <c r="M165" s="45"/>
      <c r="P165" s="46"/>
      <c r="Q165" s="46"/>
      <c r="R165" s="46"/>
      <c r="S165" s="46"/>
      <c r="W165" s="47"/>
      <c r="X165" s="47"/>
      <c r="Y165" s="42"/>
      <c r="Z165" s="42"/>
      <c r="AA165" s="42"/>
      <c r="AB165" s="42"/>
    </row>
    <row r="166" spans="2:28" ht="15" customHeight="1">
      <c r="B166" s="42"/>
      <c r="C166" s="87"/>
      <c r="D166" s="87"/>
      <c r="E166" s="42"/>
      <c r="F166" s="41"/>
      <c r="I166" s="43"/>
      <c r="L166" s="45"/>
      <c r="M166" s="45"/>
      <c r="P166" s="46"/>
      <c r="Q166" s="46"/>
      <c r="R166" s="46"/>
      <c r="S166" s="46"/>
      <c r="W166" s="47"/>
      <c r="X166" s="47"/>
      <c r="Y166" s="42"/>
      <c r="Z166" s="42"/>
      <c r="AA166" s="42"/>
      <c r="AB166" s="42"/>
    </row>
    <row r="167" spans="2:28" ht="15" customHeight="1">
      <c r="B167" s="42"/>
      <c r="C167" s="87"/>
      <c r="D167" s="87"/>
      <c r="E167" s="42"/>
      <c r="F167" s="41"/>
      <c r="I167" s="43"/>
      <c r="L167" s="45"/>
      <c r="M167" s="45"/>
      <c r="P167" s="46"/>
      <c r="Q167" s="46"/>
      <c r="R167" s="46"/>
      <c r="S167" s="46"/>
      <c r="W167" s="47"/>
      <c r="X167" s="47"/>
      <c r="Y167" s="42"/>
      <c r="Z167" s="42"/>
      <c r="AA167" s="42"/>
      <c r="AB167" s="42"/>
    </row>
    <row r="168" spans="2:28" ht="15" customHeight="1">
      <c r="B168" s="42"/>
      <c r="C168" s="87"/>
      <c r="D168" s="87"/>
      <c r="E168" s="42"/>
      <c r="F168" s="41"/>
      <c r="I168" s="43"/>
      <c r="L168" s="45"/>
      <c r="M168" s="45"/>
      <c r="P168" s="46"/>
      <c r="Q168" s="46"/>
      <c r="R168" s="46"/>
      <c r="S168" s="46"/>
      <c r="W168" s="47"/>
      <c r="X168" s="47"/>
      <c r="Y168" s="42"/>
      <c r="Z168" s="42"/>
      <c r="AA168" s="42"/>
      <c r="AB168" s="42"/>
    </row>
    <row r="169" spans="2:28" ht="15" customHeight="1">
      <c r="B169" s="42"/>
      <c r="C169" s="87"/>
      <c r="D169" s="87"/>
      <c r="E169" s="42"/>
      <c r="F169" s="41"/>
      <c r="I169" s="43"/>
      <c r="L169" s="45"/>
      <c r="M169" s="45"/>
      <c r="P169" s="46"/>
      <c r="Q169" s="46"/>
      <c r="R169" s="46"/>
      <c r="S169" s="46"/>
      <c r="W169" s="47"/>
      <c r="X169" s="47"/>
      <c r="Y169" s="42"/>
      <c r="Z169" s="42"/>
      <c r="AA169" s="42"/>
      <c r="AB169" s="42"/>
    </row>
    <row r="170" spans="2:28" ht="15" customHeight="1">
      <c r="B170" s="42"/>
      <c r="C170" s="87"/>
      <c r="D170" s="87"/>
      <c r="E170" s="42"/>
      <c r="F170" s="41"/>
      <c r="I170" s="43"/>
      <c r="L170" s="45"/>
      <c r="M170" s="45"/>
      <c r="P170" s="46"/>
      <c r="Q170" s="46"/>
      <c r="R170" s="46"/>
      <c r="S170" s="46"/>
      <c r="W170" s="47"/>
      <c r="X170" s="47"/>
      <c r="Y170" s="42"/>
      <c r="Z170" s="42"/>
      <c r="AA170" s="42"/>
      <c r="AB170" s="42"/>
    </row>
    <row r="171" spans="2:28" ht="15" customHeight="1">
      <c r="B171" s="42"/>
      <c r="C171" s="87"/>
      <c r="D171" s="87"/>
      <c r="E171" s="42"/>
      <c r="F171" s="41"/>
      <c r="I171" s="43"/>
      <c r="L171" s="45"/>
      <c r="M171" s="45"/>
      <c r="P171" s="46"/>
      <c r="Q171" s="46"/>
      <c r="R171" s="46"/>
      <c r="S171" s="46"/>
      <c r="W171" s="47"/>
      <c r="X171" s="47"/>
      <c r="Y171" s="42"/>
      <c r="Z171" s="42"/>
      <c r="AA171" s="42"/>
      <c r="AB171" s="42"/>
    </row>
    <row r="172" spans="2:28" ht="15" customHeight="1">
      <c r="B172" s="42"/>
      <c r="C172" s="87"/>
      <c r="D172" s="87"/>
      <c r="E172" s="42"/>
      <c r="F172" s="41"/>
      <c r="I172" s="43"/>
      <c r="L172" s="45"/>
      <c r="M172" s="45"/>
      <c r="P172" s="46"/>
      <c r="Q172" s="46"/>
      <c r="R172" s="46"/>
      <c r="S172" s="46"/>
      <c r="W172" s="47"/>
      <c r="X172" s="47"/>
      <c r="Y172" s="42"/>
      <c r="Z172" s="42"/>
      <c r="AA172" s="42"/>
      <c r="AB172" s="42"/>
    </row>
    <row r="173" spans="2:28" ht="15" customHeight="1">
      <c r="B173" s="42"/>
      <c r="C173" s="87"/>
      <c r="D173" s="87"/>
      <c r="E173" s="42"/>
      <c r="F173" s="41"/>
      <c r="I173" s="43"/>
      <c r="L173" s="45"/>
      <c r="M173" s="45"/>
      <c r="P173" s="46"/>
      <c r="Q173" s="46"/>
      <c r="R173" s="46"/>
      <c r="S173" s="46"/>
      <c r="W173" s="47"/>
      <c r="X173" s="47"/>
      <c r="Y173" s="42"/>
      <c r="Z173" s="42"/>
      <c r="AA173" s="42"/>
      <c r="AB173" s="42"/>
    </row>
    <row r="174" spans="2:28" ht="15" customHeight="1">
      <c r="B174" s="42"/>
      <c r="C174" s="87"/>
      <c r="D174" s="87"/>
      <c r="E174" s="42"/>
      <c r="F174" s="41"/>
      <c r="I174" s="43"/>
      <c r="L174" s="45"/>
      <c r="M174" s="45"/>
      <c r="P174" s="46"/>
      <c r="Q174" s="46"/>
      <c r="R174" s="46"/>
      <c r="S174" s="46"/>
      <c r="W174" s="47"/>
      <c r="X174" s="47"/>
      <c r="Y174" s="42"/>
      <c r="Z174" s="42"/>
      <c r="AA174" s="42"/>
      <c r="AB174" s="42"/>
    </row>
    <row r="175" spans="2:28" ht="15" customHeight="1">
      <c r="B175" s="42"/>
      <c r="C175" s="87"/>
      <c r="D175" s="87"/>
      <c r="E175" s="42"/>
      <c r="F175" s="41"/>
      <c r="I175" s="43"/>
      <c r="L175" s="45"/>
      <c r="M175" s="45"/>
      <c r="P175" s="46"/>
      <c r="Q175" s="46"/>
      <c r="R175" s="46"/>
      <c r="S175" s="46"/>
      <c r="W175" s="47"/>
      <c r="X175" s="47"/>
      <c r="Y175" s="42"/>
      <c r="Z175" s="42"/>
      <c r="AA175" s="42"/>
      <c r="AB175" s="42"/>
    </row>
    <row r="176" spans="2:28" ht="15" customHeight="1">
      <c r="B176" s="42"/>
      <c r="C176" s="87"/>
      <c r="D176" s="87"/>
      <c r="E176" s="42"/>
      <c r="F176" s="41"/>
      <c r="I176" s="43"/>
      <c r="L176" s="45"/>
      <c r="M176" s="45"/>
      <c r="P176" s="46"/>
      <c r="Q176" s="46"/>
      <c r="R176" s="46"/>
      <c r="S176" s="46"/>
      <c r="W176" s="47"/>
      <c r="X176" s="47"/>
      <c r="Y176" s="42"/>
      <c r="Z176" s="42"/>
      <c r="AA176" s="42"/>
      <c r="AB176" s="42"/>
    </row>
    <row r="177" spans="2:28" ht="15" customHeight="1">
      <c r="B177" s="42"/>
      <c r="C177" s="87"/>
      <c r="D177" s="87"/>
      <c r="E177" s="42"/>
      <c r="F177" s="41"/>
      <c r="I177" s="43"/>
      <c r="L177" s="45"/>
      <c r="M177" s="45"/>
      <c r="P177" s="46"/>
      <c r="Q177" s="46"/>
      <c r="R177" s="46"/>
      <c r="S177" s="46"/>
      <c r="W177" s="47"/>
      <c r="X177" s="47"/>
      <c r="Y177" s="42"/>
      <c r="Z177" s="42"/>
      <c r="AA177" s="42"/>
      <c r="AB177" s="42"/>
    </row>
    <row r="178" spans="2:28" ht="15" customHeight="1">
      <c r="B178" s="42"/>
      <c r="C178" s="87"/>
      <c r="D178" s="87"/>
      <c r="E178" s="42"/>
      <c r="F178" s="41"/>
      <c r="I178" s="43"/>
      <c r="L178" s="45"/>
      <c r="M178" s="45"/>
      <c r="P178" s="46"/>
      <c r="Q178" s="46"/>
      <c r="R178" s="46"/>
      <c r="S178" s="46"/>
      <c r="W178" s="47"/>
      <c r="X178" s="47"/>
      <c r="Y178" s="42"/>
      <c r="Z178" s="42"/>
      <c r="AA178" s="42"/>
      <c r="AB178" s="42"/>
    </row>
    <row r="179" spans="2:28" ht="15" customHeight="1">
      <c r="B179" s="42"/>
      <c r="C179" s="87"/>
      <c r="D179" s="87"/>
      <c r="E179" s="42"/>
      <c r="F179" s="41"/>
      <c r="I179" s="43"/>
      <c r="L179" s="45"/>
      <c r="M179" s="45"/>
      <c r="P179" s="46"/>
      <c r="Q179" s="46"/>
      <c r="R179" s="46"/>
      <c r="S179" s="46"/>
      <c r="W179" s="47"/>
      <c r="X179" s="47"/>
      <c r="Y179" s="42"/>
      <c r="Z179" s="42"/>
      <c r="AA179" s="42"/>
      <c r="AB179" s="42"/>
    </row>
    <row r="180" spans="2:28" ht="15" customHeight="1">
      <c r="B180" s="42"/>
      <c r="C180" s="87"/>
      <c r="D180" s="87"/>
      <c r="E180" s="42"/>
      <c r="F180" s="41"/>
      <c r="I180" s="43"/>
      <c r="L180" s="45"/>
      <c r="M180" s="45"/>
      <c r="P180" s="46"/>
      <c r="Q180" s="46"/>
      <c r="R180" s="46"/>
      <c r="S180" s="46"/>
      <c r="W180" s="47"/>
      <c r="X180" s="47"/>
      <c r="Y180" s="42"/>
      <c r="Z180" s="42"/>
      <c r="AA180" s="42"/>
      <c r="AB180" s="42"/>
    </row>
    <row r="181" spans="2:28" ht="15" customHeight="1">
      <c r="B181" s="42"/>
      <c r="C181" s="87"/>
      <c r="D181" s="87"/>
      <c r="E181" s="42"/>
      <c r="F181" s="41"/>
      <c r="I181" s="43"/>
      <c r="L181" s="45"/>
      <c r="M181" s="45"/>
      <c r="P181" s="46"/>
      <c r="Q181" s="46"/>
      <c r="R181" s="46"/>
      <c r="S181" s="46"/>
      <c r="W181" s="47"/>
      <c r="X181" s="47"/>
      <c r="Y181" s="42"/>
      <c r="Z181" s="42"/>
      <c r="AA181" s="42"/>
      <c r="AB181" s="42"/>
    </row>
    <row r="182" spans="2:28" ht="15" customHeight="1">
      <c r="B182" s="42"/>
      <c r="C182" s="87"/>
      <c r="D182" s="87"/>
      <c r="E182" s="42"/>
      <c r="F182" s="41"/>
      <c r="I182" s="43"/>
      <c r="L182" s="45"/>
      <c r="M182" s="45"/>
      <c r="P182" s="46"/>
      <c r="Q182" s="46"/>
      <c r="R182" s="46"/>
      <c r="S182" s="46"/>
      <c r="W182" s="47"/>
      <c r="X182" s="47"/>
      <c r="Y182" s="42"/>
      <c r="Z182" s="42"/>
      <c r="AA182" s="42"/>
      <c r="AB182" s="42"/>
    </row>
    <row r="183" spans="2:28" ht="15" customHeight="1">
      <c r="B183" s="42"/>
      <c r="C183" s="87"/>
      <c r="D183" s="87"/>
      <c r="E183" s="42"/>
      <c r="F183" s="41"/>
      <c r="I183" s="43"/>
      <c r="L183" s="45"/>
      <c r="M183" s="45"/>
      <c r="P183" s="46"/>
      <c r="Q183" s="46"/>
      <c r="R183" s="46"/>
      <c r="S183" s="46"/>
      <c r="W183" s="47"/>
      <c r="X183" s="47"/>
      <c r="Y183" s="42"/>
      <c r="Z183" s="42"/>
      <c r="AA183" s="42"/>
      <c r="AB183" s="42"/>
    </row>
    <row r="184" spans="2:28" ht="15" customHeight="1">
      <c r="B184" s="42"/>
      <c r="C184" s="87"/>
      <c r="D184" s="87"/>
      <c r="E184" s="42"/>
      <c r="F184" s="41"/>
      <c r="I184" s="43"/>
      <c r="L184" s="45"/>
      <c r="M184" s="45"/>
      <c r="P184" s="46"/>
      <c r="Q184" s="46"/>
      <c r="R184" s="46"/>
      <c r="S184" s="46"/>
      <c r="W184" s="47"/>
      <c r="X184" s="47"/>
      <c r="Y184" s="42"/>
      <c r="Z184" s="42"/>
      <c r="AA184" s="42"/>
      <c r="AB184" s="42"/>
    </row>
    <row r="185" spans="2:28" ht="15" customHeight="1">
      <c r="B185" s="42"/>
      <c r="C185" s="87"/>
      <c r="D185" s="87"/>
      <c r="E185" s="42"/>
      <c r="F185" s="41"/>
      <c r="I185" s="43"/>
      <c r="L185" s="45"/>
      <c r="M185" s="45"/>
      <c r="P185" s="46"/>
      <c r="Q185" s="46"/>
      <c r="R185" s="46"/>
      <c r="S185" s="46"/>
      <c r="W185" s="47"/>
      <c r="X185" s="47"/>
      <c r="Y185" s="42"/>
      <c r="Z185" s="42"/>
      <c r="AA185" s="42"/>
      <c r="AB185" s="42"/>
    </row>
    <row r="186" spans="2:28" ht="15" customHeight="1">
      <c r="B186" s="42"/>
      <c r="C186" s="87"/>
      <c r="D186" s="87"/>
      <c r="E186" s="42"/>
      <c r="F186" s="41"/>
      <c r="I186" s="43"/>
      <c r="L186" s="45"/>
      <c r="M186" s="45"/>
      <c r="P186" s="46"/>
      <c r="Q186" s="46"/>
      <c r="R186" s="46"/>
      <c r="S186" s="46"/>
      <c r="W186" s="47"/>
      <c r="X186" s="47"/>
      <c r="Y186" s="42"/>
      <c r="Z186" s="42"/>
      <c r="AA186" s="42"/>
      <c r="AB186" s="42"/>
    </row>
    <row r="187" spans="2:28" ht="15" customHeight="1">
      <c r="B187" s="42"/>
      <c r="C187" s="87"/>
      <c r="D187" s="87"/>
      <c r="E187" s="42"/>
      <c r="F187" s="41"/>
      <c r="I187" s="43"/>
      <c r="L187" s="45"/>
      <c r="M187" s="45"/>
      <c r="P187" s="46"/>
      <c r="Q187" s="46"/>
      <c r="R187" s="46"/>
      <c r="S187" s="46"/>
      <c r="W187" s="47"/>
      <c r="X187" s="47"/>
      <c r="Y187" s="42"/>
      <c r="Z187" s="42"/>
      <c r="AA187" s="42"/>
      <c r="AB187" s="42"/>
    </row>
    <row r="188" spans="2:28" ht="15" customHeight="1">
      <c r="B188" s="42"/>
      <c r="C188" s="87"/>
      <c r="D188" s="87"/>
      <c r="E188" s="42"/>
      <c r="F188" s="41"/>
      <c r="I188" s="43"/>
      <c r="L188" s="45"/>
      <c r="M188" s="45"/>
      <c r="P188" s="46"/>
      <c r="Q188" s="46"/>
      <c r="R188" s="46"/>
      <c r="S188" s="46"/>
      <c r="W188" s="47"/>
      <c r="X188" s="47"/>
      <c r="Y188" s="42"/>
      <c r="Z188" s="42"/>
      <c r="AA188" s="42"/>
      <c r="AB188" s="42"/>
    </row>
    <row r="189" spans="2:28" ht="15" customHeight="1">
      <c r="B189" s="42"/>
      <c r="C189" s="87"/>
      <c r="D189" s="87"/>
      <c r="E189" s="42"/>
      <c r="F189" s="41"/>
      <c r="I189" s="43"/>
      <c r="L189" s="45"/>
      <c r="M189" s="45"/>
      <c r="P189" s="46"/>
      <c r="Q189" s="46"/>
      <c r="R189" s="46"/>
      <c r="S189" s="46"/>
      <c r="W189" s="47"/>
      <c r="X189" s="47"/>
      <c r="Y189" s="42"/>
      <c r="Z189" s="42"/>
      <c r="AA189" s="42"/>
      <c r="AB189" s="42"/>
    </row>
    <row r="190" spans="2:28" ht="15" customHeight="1">
      <c r="B190" s="42"/>
      <c r="C190" s="87"/>
      <c r="D190" s="87"/>
      <c r="E190" s="42"/>
      <c r="F190" s="41"/>
      <c r="I190" s="43"/>
      <c r="L190" s="45"/>
      <c r="M190" s="45"/>
      <c r="P190" s="46"/>
      <c r="Q190" s="46"/>
      <c r="R190" s="46"/>
      <c r="S190" s="46"/>
      <c r="W190" s="47"/>
      <c r="X190" s="47"/>
      <c r="Y190" s="42"/>
      <c r="Z190" s="42"/>
      <c r="AA190" s="42"/>
      <c r="AB190" s="42"/>
    </row>
    <row r="191" spans="2:28" ht="15" customHeight="1">
      <c r="B191" s="42"/>
      <c r="C191" s="87"/>
      <c r="D191" s="87"/>
      <c r="E191" s="42"/>
      <c r="F191" s="41"/>
      <c r="I191" s="43"/>
      <c r="L191" s="45"/>
      <c r="M191" s="45"/>
      <c r="P191" s="46"/>
      <c r="Q191" s="46"/>
      <c r="R191" s="46"/>
      <c r="S191" s="46"/>
      <c r="W191" s="47"/>
      <c r="X191" s="47"/>
      <c r="Y191" s="42"/>
      <c r="Z191" s="42"/>
      <c r="AA191" s="42"/>
      <c r="AB191" s="42"/>
    </row>
    <row r="192" spans="2:28" ht="15" customHeight="1">
      <c r="B192" s="42"/>
      <c r="C192" s="87"/>
      <c r="D192" s="87"/>
      <c r="E192" s="42"/>
      <c r="F192" s="41"/>
      <c r="I192" s="43"/>
      <c r="L192" s="45"/>
      <c r="M192" s="45"/>
      <c r="P192" s="46"/>
      <c r="Q192" s="46"/>
      <c r="R192" s="46"/>
      <c r="S192" s="46"/>
      <c r="W192" s="47"/>
      <c r="X192" s="47"/>
      <c r="Y192" s="42"/>
      <c r="Z192" s="42"/>
      <c r="AA192" s="42"/>
      <c r="AB192" s="42"/>
    </row>
    <row r="193" spans="2:28" ht="15" customHeight="1">
      <c r="B193" s="42"/>
      <c r="C193" s="87"/>
      <c r="D193" s="87"/>
      <c r="E193" s="42"/>
      <c r="F193" s="41"/>
      <c r="I193" s="43"/>
      <c r="L193" s="45"/>
      <c r="M193" s="45"/>
      <c r="P193" s="46"/>
      <c r="Q193" s="46"/>
      <c r="R193" s="46"/>
      <c r="S193" s="46"/>
      <c r="W193" s="47"/>
      <c r="X193" s="47"/>
      <c r="Y193" s="42"/>
      <c r="Z193" s="42"/>
      <c r="AA193" s="42"/>
      <c r="AB193" s="42"/>
    </row>
    <row r="194" spans="2:28" ht="15" customHeight="1">
      <c r="B194" s="42"/>
      <c r="C194" s="87"/>
      <c r="D194" s="87"/>
      <c r="E194" s="42"/>
      <c r="F194" s="41"/>
      <c r="I194" s="43"/>
      <c r="L194" s="45"/>
      <c r="M194" s="45"/>
      <c r="P194" s="46"/>
      <c r="Q194" s="46"/>
      <c r="R194" s="46"/>
      <c r="S194" s="46"/>
      <c r="W194" s="47"/>
      <c r="X194" s="47"/>
      <c r="Y194" s="42"/>
      <c r="Z194" s="42"/>
      <c r="AA194" s="42"/>
      <c r="AB194" s="42"/>
    </row>
    <row r="195" spans="2:28" ht="15" customHeight="1">
      <c r="B195" s="42"/>
      <c r="C195" s="87"/>
      <c r="D195" s="87"/>
      <c r="E195" s="42"/>
      <c r="F195" s="41"/>
      <c r="I195" s="43"/>
      <c r="L195" s="45"/>
      <c r="M195" s="45"/>
      <c r="P195" s="46"/>
      <c r="Q195" s="46"/>
      <c r="R195" s="46"/>
      <c r="S195" s="46"/>
      <c r="W195" s="47"/>
      <c r="X195" s="47"/>
      <c r="Y195" s="42"/>
      <c r="Z195" s="42"/>
      <c r="AA195" s="42"/>
      <c r="AB195" s="42"/>
    </row>
    <row r="196" spans="2:28" ht="15" customHeight="1">
      <c r="B196" s="42"/>
      <c r="C196" s="87"/>
      <c r="D196" s="87"/>
      <c r="E196" s="42"/>
      <c r="F196" s="41"/>
      <c r="I196" s="43"/>
      <c r="L196" s="45"/>
      <c r="M196" s="45"/>
      <c r="P196" s="46"/>
      <c r="Q196" s="46"/>
      <c r="R196" s="46"/>
      <c r="S196" s="46"/>
      <c r="W196" s="47"/>
      <c r="X196" s="47"/>
      <c r="Y196" s="42"/>
      <c r="Z196" s="42"/>
      <c r="AA196" s="42"/>
      <c r="AB196" s="42"/>
    </row>
    <row r="197" spans="2:28" ht="15" customHeight="1">
      <c r="B197" s="42"/>
      <c r="C197" s="87"/>
      <c r="D197" s="87"/>
      <c r="E197" s="42"/>
      <c r="F197" s="41"/>
      <c r="I197" s="43"/>
      <c r="L197" s="45"/>
      <c r="M197" s="45"/>
      <c r="P197" s="46"/>
      <c r="Q197" s="46"/>
      <c r="R197" s="46"/>
      <c r="S197" s="46"/>
      <c r="W197" s="47"/>
      <c r="X197" s="47"/>
      <c r="Y197" s="42"/>
      <c r="Z197" s="42"/>
      <c r="AA197" s="42"/>
      <c r="AB197" s="42"/>
    </row>
    <row r="198" spans="2:28" ht="15" customHeight="1">
      <c r="B198" s="42"/>
      <c r="C198" s="87"/>
      <c r="D198" s="87"/>
      <c r="E198" s="42"/>
      <c r="F198" s="41"/>
      <c r="I198" s="43"/>
      <c r="L198" s="45"/>
      <c r="M198" s="45"/>
      <c r="P198" s="46"/>
      <c r="Q198" s="46"/>
      <c r="R198" s="46"/>
      <c r="S198" s="46"/>
      <c r="W198" s="47"/>
      <c r="X198" s="47"/>
      <c r="Y198" s="42"/>
      <c r="Z198" s="42"/>
      <c r="AA198" s="42"/>
      <c r="AB198" s="42"/>
    </row>
    <row r="199" spans="2:28" ht="15" customHeight="1">
      <c r="B199" s="42"/>
      <c r="C199" s="87"/>
      <c r="D199" s="87"/>
      <c r="E199" s="42"/>
      <c r="F199" s="41"/>
      <c r="I199" s="43"/>
      <c r="L199" s="45"/>
      <c r="M199" s="45"/>
      <c r="P199" s="46"/>
      <c r="Q199" s="46"/>
      <c r="R199" s="46"/>
      <c r="S199" s="46"/>
      <c r="W199" s="47"/>
      <c r="X199" s="47"/>
      <c r="Y199" s="42"/>
      <c r="Z199" s="42"/>
      <c r="AA199" s="42"/>
      <c r="AB199" s="42"/>
    </row>
    <row r="200" spans="2:28" ht="15" customHeight="1">
      <c r="B200" s="42"/>
      <c r="C200" s="87"/>
      <c r="D200" s="87"/>
      <c r="E200" s="42"/>
      <c r="F200" s="41"/>
      <c r="I200" s="43"/>
      <c r="L200" s="45"/>
      <c r="M200" s="45"/>
      <c r="P200" s="46"/>
      <c r="Q200" s="46"/>
      <c r="R200" s="46"/>
      <c r="S200" s="46"/>
      <c r="W200" s="47"/>
      <c r="X200" s="47"/>
      <c r="Y200" s="42"/>
      <c r="Z200" s="42"/>
      <c r="AA200" s="42"/>
      <c r="AB200" s="42"/>
    </row>
    <row r="201" spans="2:28" ht="15" customHeight="1">
      <c r="B201" s="42"/>
      <c r="C201" s="87"/>
      <c r="D201" s="87"/>
      <c r="E201" s="42"/>
      <c r="F201" s="41"/>
      <c r="I201" s="43"/>
      <c r="L201" s="45"/>
      <c r="M201" s="45"/>
      <c r="P201" s="46"/>
      <c r="Q201" s="46"/>
      <c r="R201" s="46"/>
      <c r="S201" s="46"/>
      <c r="W201" s="47"/>
      <c r="X201" s="47"/>
      <c r="Y201" s="42"/>
      <c r="Z201" s="42"/>
      <c r="AA201" s="42"/>
      <c r="AB201" s="42"/>
    </row>
    <row r="202" spans="2:28" ht="15" customHeight="1">
      <c r="B202" s="42"/>
      <c r="C202" s="87"/>
      <c r="D202" s="87"/>
      <c r="E202" s="42"/>
      <c r="F202" s="41"/>
      <c r="I202" s="43"/>
      <c r="L202" s="45"/>
      <c r="M202" s="45"/>
      <c r="P202" s="46"/>
      <c r="Q202" s="46"/>
      <c r="R202" s="46"/>
      <c r="S202" s="46"/>
      <c r="W202" s="47"/>
      <c r="X202" s="47"/>
      <c r="Y202" s="42"/>
      <c r="Z202" s="42"/>
      <c r="AA202" s="42"/>
      <c r="AB202" s="42"/>
    </row>
    <row r="203" spans="2:28" ht="15" customHeight="1">
      <c r="B203" s="42"/>
      <c r="C203" s="87"/>
      <c r="D203" s="87"/>
      <c r="E203" s="42"/>
      <c r="F203" s="41"/>
      <c r="I203" s="43"/>
      <c r="L203" s="45"/>
      <c r="M203" s="45"/>
      <c r="P203" s="46"/>
      <c r="Q203" s="46"/>
      <c r="R203" s="46"/>
      <c r="S203" s="46"/>
      <c r="W203" s="47"/>
      <c r="X203" s="47"/>
      <c r="Y203" s="42"/>
      <c r="Z203" s="42"/>
      <c r="AA203" s="42"/>
      <c r="AB203" s="42"/>
    </row>
    <row r="204" spans="2:28" ht="15" customHeight="1">
      <c r="B204" s="42"/>
      <c r="C204" s="87"/>
      <c r="D204" s="87"/>
      <c r="E204" s="42"/>
      <c r="F204" s="41"/>
      <c r="I204" s="43"/>
      <c r="L204" s="45"/>
      <c r="M204" s="45"/>
      <c r="P204" s="46"/>
      <c r="Q204" s="46"/>
      <c r="R204" s="46"/>
      <c r="S204" s="46"/>
      <c r="W204" s="47"/>
      <c r="X204" s="47"/>
      <c r="Y204" s="42"/>
      <c r="Z204" s="42"/>
      <c r="AA204" s="42"/>
      <c r="AB204" s="42"/>
    </row>
    <row r="205" spans="2:28" ht="15" customHeight="1">
      <c r="B205" s="42"/>
      <c r="C205" s="87"/>
      <c r="D205" s="87"/>
      <c r="E205" s="42"/>
      <c r="F205" s="41"/>
      <c r="I205" s="43"/>
      <c r="L205" s="45"/>
      <c r="M205" s="45"/>
      <c r="P205" s="46"/>
      <c r="Q205" s="46"/>
      <c r="R205" s="46"/>
      <c r="S205" s="46"/>
      <c r="W205" s="47"/>
      <c r="X205" s="47"/>
      <c r="Y205" s="42"/>
      <c r="Z205" s="42"/>
      <c r="AA205" s="42"/>
      <c r="AB205" s="42"/>
    </row>
    <row r="206" spans="2:28" ht="15" customHeight="1">
      <c r="B206" s="42"/>
      <c r="C206" s="87"/>
      <c r="D206" s="87"/>
      <c r="E206" s="42"/>
      <c r="F206" s="41"/>
      <c r="I206" s="43"/>
      <c r="L206" s="45"/>
      <c r="M206" s="45"/>
      <c r="P206" s="46"/>
      <c r="Q206" s="46"/>
      <c r="R206" s="46"/>
      <c r="S206" s="46"/>
      <c r="W206" s="47"/>
      <c r="X206" s="47"/>
      <c r="Y206" s="42"/>
      <c r="Z206" s="42"/>
      <c r="AA206" s="42"/>
      <c r="AB206" s="42"/>
    </row>
    <row r="207" spans="2:28" ht="15" customHeight="1">
      <c r="B207" s="42"/>
      <c r="C207" s="87"/>
      <c r="D207" s="87"/>
      <c r="E207" s="42"/>
      <c r="F207" s="41"/>
      <c r="I207" s="43"/>
      <c r="L207" s="45"/>
      <c r="M207" s="45"/>
      <c r="P207" s="46"/>
      <c r="Q207" s="46"/>
      <c r="R207" s="46"/>
      <c r="S207" s="46"/>
      <c r="W207" s="47"/>
      <c r="X207" s="47"/>
      <c r="Y207" s="42"/>
      <c r="Z207" s="42"/>
      <c r="AA207" s="42"/>
      <c r="AB207" s="42"/>
    </row>
    <row r="208" spans="2:28" ht="15" customHeight="1">
      <c r="B208" s="42"/>
      <c r="C208" s="87"/>
      <c r="D208" s="87"/>
      <c r="E208" s="42"/>
      <c r="F208" s="41"/>
      <c r="I208" s="43"/>
      <c r="L208" s="45"/>
      <c r="M208" s="45"/>
      <c r="P208" s="46"/>
      <c r="Q208" s="46"/>
      <c r="R208" s="46"/>
      <c r="S208" s="46"/>
      <c r="W208" s="47"/>
      <c r="X208" s="47"/>
      <c r="Y208" s="42"/>
      <c r="Z208" s="42"/>
      <c r="AA208" s="42"/>
      <c r="AB208" s="42"/>
    </row>
    <row r="209" spans="2:28" ht="15" customHeight="1">
      <c r="B209" s="42"/>
      <c r="C209" s="87"/>
      <c r="D209" s="87"/>
      <c r="E209" s="42"/>
      <c r="F209" s="41"/>
      <c r="I209" s="43"/>
      <c r="L209" s="45"/>
      <c r="M209" s="45"/>
      <c r="P209" s="46"/>
      <c r="Q209" s="46"/>
      <c r="R209" s="46"/>
      <c r="S209" s="46"/>
      <c r="W209" s="47"/>
      <c r="X209" s="47"/>
      <c r="Y209" s="42"/>
      <c r="Z209" s="42"/>
      <c r="AA209" s="42"/>
      <c r="AB209" s="42"/>
    </row>
    <row r="210" spans="2:28" ht="15" customHeight="1">
      <c r="B210" s="42"/>
      <c r="C210" s="87"/>
      <c r="D210" s="87"/>
      <c r="E210" s="42"/>
      <c r="F210" s="41"/>
      <c r="I210" s="43"/>
      <c r="L210" s="45"/>
      <c r="M210" s="45"/>
      <c r="P210" s="46"/>
      <c r="Q210" s="46"/>
      <c r="R210" s="46"/>
      <c r="S210" s="46"/>
      <c r="W210" s="47"/>
      <c r="X210" s="47"/>
      <c r="Y210" s="42"/>
      <c r="Z210" s="42"/>
      <c r="AA210" s="42"/>
      <c r="AB210" s="42"/>
    </row>
    <row r="211" spans="2:28" ht="15" customHeight="1">
      <c r="B211" s="42"/>
      <c r="C211" s="87"/>
      <c r="D211" s="87"/>
      <c r="E211" s="42"/>
      <c r="F211" s="41"/>
      <c r="I211" s="43"/>
      <c r="L211" s="45"/>
      <c r="M211" s="45"/>
      <c r="P211" s="46"/>
      <c r="Q211" s="46"/>
      <c r="R211" s="46"/>
      <c r="S211" s="46"/>
      <c r="W211" s="47"/>
      <c r="X211" s="47"/>
      <c r="Y211" s="42"/>
      <c r="Z211" s="42"/>
      <c r="AA211" s="42"/>
      <c r="AB211" s="42"/>
    </row>
    <row r="212" spans="2:28" ht="15" customHeight="1">
      <c r="B212" s="42"/>
      <c r="C212" s="87"/>
      <c r="D212" s="87"/>
      <c r="E212" s="42"/>
      <c r="F212" s="41"/>
      <c r="I212" s="43"/>
      <c r="L212" s="45"/>
      <c r="M212" s="45"/>
      <c r="P212" s="46"/>
      <c r="Q212" s="46"/>
      <c r="R212" s="46"/>
      <c r="S212" s="46"/>
      <c r="W212" s="47"/>
      <c r="X212" s="47"/>
      <c r="Y212" s="42"/>
      <c r="Z212" s="42"/>
      <c r="AA212" s="42"/>
      <c r="AB212" s="42"/>
    </row>
    <row r="213" spans="2:28" ht="15" customHeight="1">
      <c r="B213" s="42"/>
      <c r="C213" s="87"/>
      <c r="D213" s="87"/>
      <c r="E213" s="42"/>
      <c r="F213" s="41"/>
      <c r="I213" s="43"/>
      <c r="L213" s="45"/>
      <c r="M213" s="45"/>
      <c r="P213" s="46"/>
      <c r="Q213" s="46"/>
      <c r="R213" s="46"/>
      <c r="S213" s="46"/>
      <c r="W213" s="47"/>
      <c r="X213" s="47"/>
      <c r="Y213" s="42"/>
      <c r="Z213" s="42"/>
      <c r="AA213" s="42"/>
      <c r="AB213" s="42"/>
    </row>
    <row r="214" spans="2:28" ht="15" customHeight="1">
      <c r="B214" s="42"/>
      <c r="C214" s="87"/>
      <c r="D214" s="87"/>
      <c r="E214" s="42"/>
      <c r="F214" s="41"/>
      <c r="I214" s="43"/>
      <c r="L214" s="45"/>
      <c r="M214" s="45"/>
      <c r="P214" s="46"/>
      <c r="Q214" s="46"/>
      <c r="R214" s="46"/>
      <c r="S214" s="46"/>
      <c r="W214" s="47"/>
      <c r="X214" s="47"/>
      <c r="Y214" s="42"/>
      <c r="Z214" s="42"/>
      <c r="AA214" s="42"/>
      <c r="AB214" s="42"/>
    </row>
    <row r="215" spans="2:28" ht="15" customHeight="1">
      <c r="B215" s="42"/>
      <c r="C215" s="87"/>
      <c r="D215" s="87"/>
      <c r="E215" s="42"/>
      <c r="F215" s="41"/>
      <c r="I215" s="43"/>
      <c r="L215" s="45"/>
      <c r="M215" s="45"/>
      <c r="P215" s="46"/>
      <c r="Q215" s="46"/>
      <c r="R215" s="46"/>
      <c r="S215" s="46"/>
      <c r="W215" s="47"/>
      <c r="X215" s="47"/>
      <c r="Y215" s="42"/>
      <c r="Z215" s="42"/>
      <c r="AA215" s="42"/>
      <c r="AB215" s="42"/>
    </row>
    <row r="216" spans="2:28" ht="15" customHeight="1">
      <c r="B216" s="42"/>
      <c r="C216" s="87"/>
      <c r="D216" s="87"/>
      <c r="E216" s="42"/>
      <c r="F216" s="41"/>
      <c r="I216" s="43"/>
      <c r="L216" s="45"/>
      <c r="M216" s="45"/>
      <c r="P216" s="46"/>
      <c r="Q216" s="46"/>
      <c r="R216" s="46"/>
      <c r="S216" s="46"/>
      <c r="W216" s="47"/>
      <c r="X216" s="47"/>
      <c r="Y216" s="42"/>
      <c r="Z216" s="42"/>
      <c r="AA216" s="42"/>
      <c r="AB216" s="42"/>
    </row>
    <row r="217" spans="2:28" ht="15" customHeight="1">
      <c r="B217" s="42"/>
      <c r="C217" s="87"/>
      <c r="D217" s="87"/>
      <c r="E217" s="42"/>
      <c r="F217" s="41"/>
      <c r="I217" s="43"/>
      <c r="L217" s="45"/>
      <c r="M217" s="45"/>
      <c r="P217" s="46"/>
      <c r="Q217" s="46"/>
      <c r="R217" s="46"/>
      <c r="S217" s="46"/>
      <c r="W217" s="47"/>
      <c r="X217" s="47"/>
      <c r="Y217" s="42"/>
      <c r="Z217" s="42"/>
      <c r="AA217" s="42"/>
      <c r="AB217" s="42"/>
    </row>
    <row r="218" spans="2:28" ht="15" customHeight="1">
      <c r="B218" s="42"/>
      <c r="C218" s="87"/>
      <c r="D218" s="87"/>
      <c r="E218" s="42"/>
      <c r="F218" s="41"/>
      <c r="I218" s="43"/>
      <c r="L218" s="45"/>
      <c r="M218" s="45"/>
      <c r="P218" s="46"/>
      <c r="Q218" s="46"/>
      <c r="R218" s="46"/>
      <c r="S218" s="46"/>
      <c r="W218" s="47"/>
      <c r="X218" s="47"/>
      <c r="Y218" s="42"/>
      <c r="Z218" s="42"/>
      <c r="AA218" s="42"/>
      <c r="AB218" s="42"/>
    </row>
    <row r="219" spans="2:28" ht="15" customHeight="1">
      <c r="B219" s="42"/>
      <c r="C219" s="87"/>
      <c r="D219" s="87"/>
      <c r="E219" s="42"/>
      <c r="F219" s="41"/>
      <c r="I219" s="43"/>
      <c r="L219" s="45"/>
      <c r="M219" s="45"/>
      <c r="P219" s="46"/>
      <c r="Q219" s="46"/>
      <c r="R219" s="46"/>
      <c r="S219" s="46"/>
      <c r="W219" s="47"/>
      <c r="X219" s="47"/>
      <c r="Y219" s="42"/>
      <c r="Z219" s="42"/>
      <c r="AA219" s="42"/>
      <c r="AB219" s="42"/>
    </row>
    <row r="220" spans="2:28" ht="15" customHeight="1">
      <c r="B220" s="42"/>
      <c r="C220" s="87"/>
      <c r="D220" s="87"/>
      <c r="E220" s="42"/>
      <c r="F220" s="41"/>
      <c r="I220" s="43"/>
      <c r="L220" s="45"/>
      <c r="M220" s="45"/>
      <c r="P220" s="46"/>
      <c r="Q220" s="46"/>
      <c r="R220" s="46"/>
      <c r="S220" s="46"/>
      <c r="W220" s="47"/>
      <c r="X220" s="47"/>
      <c r="Y220" s="42"/>
      <c r="Z220" s="42"/>
      <c r="AA220" s="42"/>
      <c r="AB220" s="42"/>
    </row>
    <row r="221" spans="2:28" ht="15" customHeight="1">
      <c r="B221" s="42"/>
      <c r="C221" s="87"/>
      <c r="D221" s="87"/>
      <c r="E221" s="42"/>
      <c r="F221" s="41"/>
      <c r="I221" s="43"/>
      <c r="L221" s="45"/>
      <c r="M221" s="45"/>
      <c r="P221" s="46"/>
      <c r="Q221" s="46"/>
      <c r="R221" s="46"/>
      <c r="S221" s="46"/>
      <c r="W221" s="47"/>
      <c r="X221" s="47"/>
      <c r="Y221" s="42"/>
      <c r="Z221" s="42"/>
      <c r="AA221" s="42"/>
      <c r="AB221" s="42"/>
    </row>
    <row r="222" spans="2:28" ht="15" customHeight="1">
      <c r="B222" s="42"/>
      <c r="C222" s="87"/>
      <c r="D222" s="87"/>
      <c r="E222" s="42"/>
      <c r="F222" s="41"/>
      <c r="I222" s="43"/>
      <c r="L222" s="45"/>
      <c r="M222" s="45"/>
      <c r="P222" s="46"/>
      <c r="Q222" s="46"/>
      <c r="R222" s="46"/>
      <c r="S222" s="46"/>
      <c r="W222" s="47"/>
      <c r="X222" s="47"/>
      <c r="Y222" s="42"/>
      <c r="Z222" s="42"/>
      <c r="AA222" s="42"/>
      <c r="AB222" s="42"/>
    </row>
    <row r="223" spans="2:28" ht="15" customHeight="1">
      <c r="B223" s="42"/>
      <c r="C223" s="87"/>
      <c r="D223" s="87"/>
      <c r="E223" s="42"/>
      <c r="F223" s="41"/>
      <c r="I223" s="43"/>
      <c r="L223" s="45"/>
      <c r="M223" s="45"/>
      <c r="P223" s="46"/>
      <c r="Q223" s="46"/>
      <c r="R223" s="46"/>
      <c r="S223" s="46"/>
      <c r="W223" s="47"/>
      <c r="X223" s="47"/>
      <c r="Y223" s="42"/>
      <c r="Z223" s="42"/>
      <c r="AA223" s="42"/>
      <c r="AB223" s="42"/>
    </row>
    <row r="224" spans="2:28" ht="15" customHeight="1">
      <c r="B224" s="42"/>
      <c r="C224" s="87"/>
      <c r="D224" s="87"/>
      <c r="E224" s="42"/>
      <c r="F224" s="41"/>
      <c r="I224" s="43"/>
      <c r="L224" s="45"/>
      <c r="M224" s="45"/>
      <c r="P224" s="46"/>
      <c r="Q224" s="46"/>
      <c r="R224" s="46"/>
      <c r="S224" s="46"/>
      <c r="W224" s="47"/>
      <c r="X224" s="47"/>
      <c r="Y224" s="42"/>
      <c r="Z224" s="42"/>
      <c r="AA224" s="42"/>
      <c r="AB224" s="42"/>
    </row>
    <row r="225" spans="2:28" ht="15" customHeight="1">
      <c r="B225" s="42"/>
      <c r="C225" s="87"/>
      <c r="D225" s="87"/>
      <c r="E225" s="42"/>
      <c r="F225" s="41"/>
      <c r="I225" s="43"/>
      <c r="L225" s="45"/>
      <c r="M225" s="45"/>
      <c r="P225" s="46"/>
      <c r="Q225" s="46"/>
      <c r="R225" s="46"/>
      <c r="S225" s="46"/>
      <c r="W225" s="47"/>
      <c r="X225" s="47"/>
      <c r="Y225" s="42"/>
      <c r="Z225" s="42"/>
      <c r="AA225" s="42"/>
      <c r="AB225" s="42"/>
    </row>
    <row r="226" spans="2:28" ht="15" customHeight="1">
      <c r="B226" s="42"/>
      <c r="C226" s="87"/>
      <c r="D226" s="87"/>
      <c r="E226" s="42"/>
      <c r="F226" s="41"/>
      <c r="I226" s="43"/>
      <c r="L226" s="45"/>
      <c r="M226" s="45"/>
      <c r="P226" s="46"/>
      <c r="Q226" s="46"/>
      <c r="R226" s="46"/>
      <c r="S226" s="46"/>
      <c r="W226" s="47"/>
      <c r="X226" s="47"/>
      <c r="Y226" s="42"/>
      <c r="Z226" s="42"/>
      <c r="AA226" s="42"/>
      <c r="AB226" s="42"/>
    </row>
    <row r="227" spans="2:28" ht="15" customHeight="1">
      <c r="B227" s="42"/>
      <c r="C227" s="87"/>
      <c r="D227" s="87"/>
      <c r="E227" s="42"/>
      <c r="F227" s="41"/>
      <c r="I227" s="43"/>
      <c r="L227" s="45"/>
      <c r="M227" s="45"/>
      <c r="P227" s="46"/>
      <c r="Q227" s="46"/>
      <c r="R227" s="46"/>
      <c r="S227" s="46"/>
      <c r="W227" s="47"/>
      <c r="X227" s="47"/>
      <c r="Y227" s="42"/>
      <c r="Z227" s="42"/>
      <c r="AA227" s="42"/>
      <c r="AB227" s="42"/>
    </row>
    <row r="228" spans="2:28" ht="15" customHeight="1">
      <c r="B228" s="42"/>
      <c r="C228" s="87"/>
      <c r="D228" s="87"/>
      <c r="E228" s="42"/>
      <c r="F228" s="41"/>
      <c r="I228" s="43"/>
      <c r="L228" s="45"/>
      <c r="M228" s="45"/>
      <c r="P228" s="46"/>
      <c r="Q228" s="46"/>
      <c r="R228" s="46"/>
      <c r="S228" s="46"/>
      <c r="W228" s="47"/>
      <c r="X228" s="47"/>
      <c r="Y228" s="42"/>
      <c r="Z228" s="42"/>
      <c r="AA228" s="42"/>
      <c r="AB228" s="42"/>
    </row>
    <row r="229" spans="2:28" ht="15" customHeight="1">
      <c r="B229" s="42"/>
      <c r="C229" s="87"/>
      <c r="D229" s="87"/>
      <c r="E229" s="42"/>
      <c r="F229" s="41"/>
      <c r="I229" s="43"/>
      <c r="L229" s="45"/>
      <c r="M229" s="45"/>
      <c r="P229" s="46"/>
      <c r="Q229" s="46"/>
      <c r="R229" s="46"/>
      <c r="S229" s="46"/>
      <c r="W229" s="47"/>
      <c r="X229" s="47"/>
      <c r="Y229" s="42"/>
      <c r="Z229" s="42"/>
      <c r="AA229" s="42"/>
      <c r="AB229" s="42"/>
    </row>
    <row r="230" spans="2:28" ht="15" customHeight="1">
      <c r="B230" s="42"/>
      <c r="C230" s="87"/>
      <c r="D230" s="87"/>
      <c r="E230" s="42"/>
      <c r="F230" s="41"/>
      <c r="I230" s="43"/>
      <c r="L230" s="45"/>
      <c r="M230" s="45"/>
      <c r="P230" s="46"/>
      <c r="Q230" s="46"/>
      <c r="R230" s="46"/>
      <c r="S230" s="46"/>
      <c r="W230" s="47"/>
      <c r="X230" s="47"/>
      <c r="Y230" s="42"/>
      <c r="Z230" s="42"/>
      <c r="AA230" s="42"/>
      <c r="AB230" s="42"/>
    </row>
    <row r="231" spans="2:28" ht="15" customHeight="1">
      <c r="B231" s="42"/>
      <c r="C231" s="87"/>
      <c r="D231" s="87"/>
      <c r="E231" s="42"/>
      <c r="F231" s="41"/>
      <c r="I231" s="43"/>
      <c r="L231" s="45"/>
      <c r="M231" s="45"/>
      <c r="P231" s="46"/>
      <c r="Q231" s="46"/>
      <c r="R231" s="46"/>
      <c r="S231" s="46"/>
      <c r="W231" s="47"/>
      <c r="X231" s="47"/>
      <c r="Y231" s="42"/>
      <c r="Z231" s="42"/>
      <c r="AA231" s="42"/>
      <c r="AB231" s="42"/>
    </row>
    <row r="232" spans="2:28" ht="15" customHeight="1">
      <c r="B232" s="42"/>
      <c r="C232" s="87"/>
      <c r="D232" s="87"/>
      <c r="E232" s="42"/>
      <c r="F232" s="41"/>
      <c r="I232" s="43"/>
      <c r="L232" s="45"/>
      <c r="M232" s="45"/>
      <c r="P232" s="46"/>
      <c r="Q232" s="46"/>
      <c r="R232" s="46"/>
      <c r="S232" s="46"/>
      <c r="W232" s="47"/>
      <c r="X232" s="47"/>
      <c r="Y232" s="42"/>
      <c r="Z232" s="42"/>
      <c r="AA232" s="42"/>
      <c r="AB232" s="42"/>
    </row>
    <row r="233" spans="2:28" ht="15" customHeight="1">
      <c r="B233" s="42"/>
      <c r="C233" s="87"/>
      <c r="D233" s="87"/>
      <c r="E233" s="42"/>
      <c r="F233" s="41"/>
      <c r="I233" s="43"/>
      <c r="L233" s="45"/>
      <c r="M233" s="45"/>
      <c r="P233" s="46"/>
      <c r="Q233" s="46"/>
      <c r="R233" s="46"/>
      <c r="S233" s="46"/>
      <c r="W233" s="47"/>
      <c r="X233" s="47"/>
      <c r="Y233" s="42"/>
      <c r="Z233" s="42"/>
      <c r="AA233" s="42"/>
      <c r="AB233" s="42"/>
    </row>
    <row r="234" spans="2:28" ht="15" customHeight="1">
      <c r="B234" s="42"/>
      <c r="C234" s="87"/>
      <c r="D234" s="87"/>
      <c r="E234" s="42"/>
      <c r="F234" s="41"/>
      <c r="I234" s="43"/>
      <c r="L234" s="45"/>
      <c r="M234" s="45"/>
      <c r="P234" s="46"/>
      <c r="Q234" s="46"/>
      <c r="R234" s="46"/>
      <c r="S234" s="46"/>
      <c r="W234" s="47"/>
      <c r="X234" s="47"/>
      <c r="Y234" s="42"/>
      <c r="Z234" s="42"/>
      <c r="AA234" s="42"/>
      <c r="AB234" s="42"/>
    </row>
    <row r="235" spans="2:28" ht="15" customHeight="1">
      <c r="B235" s="42"/>
      <c r="C235" s="87"/>
      <c r="D235" s="87"/>
      <c r="E235" s="42"/>
      <c r="F235" s="41"/>
      <c r="I235" s="43"/>
      <c r="L235" s="45"/>
      <c r="M235" s="45"/>
      <c r="P235" s="46"/>
      <c r="Q235" s="46"/>
      <c r="R235" s="46"/>
      <c r="S235" s="46"/>
      <c r="W235" s="47"/>
      <c r="X235" s="47"/>
      <c r="Y235" s="42"/>
      <c r="Z235" s="42"/>
      <c r="AA235" s="42"/>
      <c r="AB235" s="42"/>
    </row>
    <row r="236" spans="2:28" ht="15" customHeight="1">
      <c r="B236" s="42"/>
      <c r="C236" s="87"/>
      <c r="D236" s="87"/>
      <c r="E236" s="42"/>
      <c r="F236" s="41"/>
      <c r="I236" s="43"/>
      <c r="L236" s="45"/>
      <c r="M236" s="45"/>
      <c r="P236" s="46"/>
      <c r="Q236" s="46"/>
      <c r="R236" s="46"/>
      <c r="S236" s="46"/>
      <c r="W236" s="47"/>
      <c r="X236" s="47"/>
      <c r="Y236" s="42"/>
      <c r="Z236" s="42"/>
      <c r="AA236" s="42"/>
      <c r="AB236" s="42"/>
    </row>
    <row r="237" spans="2:28" ht="15" customHeight="1">
      <c r="B237" s="42"/>
      <c r="C237" s="87"/>
      <c r="D237" s="87"/>
      <c r="E237" s="42"/>
      <c r="F237" s="41"/>
      <c r="I237" s="43"/>
      <c r="L237" s="45"/>
      <c r="M237" s="45"/>
      <c r="P237" s="46"/>
      <c r="Q237" s="46"/>
      <c r="R237" s="46"/>
      <c r="S237" s="46"/>
      <c r="W237" s="47"/>
      <c r="X237" s="47"/>
      <c r="Y237" s="42"/>
      <c r="Z237" s="42"/>
      <c r="AA237" s="42"/>
      <c r="AB237" s="42"/>
    </row>
    <row r="238" spans="2:28" ht="15" customHeight="1">
      <c r="B238" s="42"/>
      <c r="C238" s="87"/>
      <c r="D238" s="87"/>
      <c r="E238" s="42"/>
      <c r="F238" s="41"/>
      <c r="I238" s="43"/>
      <c r="L238" s="45"/>
      <c r="M238" s="45"/>
      <c r="P238" s="46"/>
      <c r="Q238" s="46"/>
      <c r="R238" s="46"/>
      <c r="S238" s="46"/>
      <c r="W238" s="47"/>
      <c r="X238" s="47"/>
      <c r="Y238" s="42"/>
      <c r="Z238" s="42"/>
      <c r="AA238" s="42"/>
      <c r="AB238" s="42"/>
    </row>
    <row r="239" spans="2:28" ht="15" customHeight="1">
      <c r="B239" s="42"/>
      <c r="C239" s="87"/>
      <c r="D239" s="87"/>
      <c r="E239" s="42"/>
      <c r="F239" s="41"/>
      <c r="I239" s="43"/>
      <c r="L239" s="45"/>
      <c r="M239" s="45"/>
      <c r="P239" s="46"/>
      <c r="Q239" s="46"/>
      <c r="R239" s="46"/>
      <c r="S239" s="46"/>
      <c r="W239" s="47"/>
      <c r="X239" s="47"/>
      <c r="Y239" s="42"/>
      <c r="Z239" s="42"/>
      <c r="AA239" s="42"/>
      <c r="AB239" s="42"/>
    </row>
    <row r="240" spans="2:28" ht="15" customHeight="1">
      <c r="B240" s="42"/>
      <c r="C240" s="87"/>
      <c r="D240" s="87"/>
      <c r="E240" s="42"/>
      <c r="F240" s="41"/>
      <c r="I240" s="43"/>
      <c r="L240" s="45"/>
      <c r="M240" s="45"/>
      <c r="P240" s="46"/>
      <c r="Q240" s="46"/>
      <c r="R240" s="46"/>
      <c r="S240" s="46"/>
      <c r="W240" s="47"/>
      <c r="X240" s="47"/>
      <c r="Y240" s="42"/>
      <c r="Z240" s="42"/>
      <c r="AA240" s="42"/>
      <c r="AB240" s="42"/>
    </row>
    <row r="241" spans="2:35" ht="15" customHeight="1">
      <c r="B241" s="42"/>
      <c r="C241" s="87"/>
      <c r="D241" s="87"/>
      <c r="E241" s="42"/>
      <c r="F241" s="41"/>
      <c r="I241" s="43"/>
      <c r="L241" s="45"/>
      <c r="M241" s="45"/>
      <c r="P241" s="46"/>
      <c r="Q241" s="46"/>
      <c r="R241" s="46"/>
      <c r="S241" s="46"/>
      <c r="W241" s="47"/>
      <c r="X241" s="47"/>
      <c r="Y241" s="42"/>
      <c r="Z241" s="42"/>
      <c r="AA241" s="42"/>
      <c r="AB241" s="42"/>
    </row>
    <row r="242" spans="2:35" ht="15" customHeight="1">
      <c r="B242" s="42"/>
      <c r="C242" s="87"/>
      <c r="D242" s="87"/>
      <c r="E242" s="42"/>
      <c r="F242" s="41"/>
      <c r="I242" s="43"/>
      <c r="L242" s="45"/>
      <c r="M242" s="45"/>
      <c r="P242" s="46"/>
      <c r="Q242" s="46"/>
      <c r="R242" s="46"/>
      <c r="S242" s="46"/>
      <c r="W242" s="47"/>
      <c r="X242" s="47"/>
      <c r="Y242" s="42"/>
      <c r="Z242" s="42"/>
      <c r="AA242" s="42"/>
      <c r="AB242" s="42"/>
    </row>
    <row r="243" spans="2:35" ht="15" customHeight="1">
      <c r="B243" s="42"/>
      <c r="C243" s="87"/>
      <c r="D243" s="87"/>
      <c r="E243" s="42"/>
      <c r="F243" s="41"/>
      <c r="I243" s="43"/>
      <c r="L243" s="45"/>
      <c r="M243" s="45"/>
      <c r="P243" s="46"/>
      <c r="Q243" s="46"/>
      <c r="R243" s="46"/>
      <c r="S243" s="46"/>
      <c r="W243" s="47"/>
      <c r="X243" s="47"/>
      <c r="Y243" s="42"/>
      <c r="Z243" s="42"/>
      <c r="AA243" s="42"/>
      <c r="AB243" s="42"/>
    </row>
    <row r="244" spans="2:35" ht="15" customHeight="1">
      <c r="B244" s="42"/>
      <c r="C244" s="87"/>
      <c r="D244" s="87"/>
      <c r="E244" s="42"/>
      <c r="F244" s="41"/>
      <c r="I244" s="43"/>
      <c r="L244" s="45"/>
      <c r="M244" s="45"/>
      <c r="P244" s="46"/>
      <c r="Q244" s="46"/>
      <c r="R244" s="46"/>
      <c r="S244" s="46"/>
      <c r="W244" s="47"/>
      <c r="X244" s="47"/>
      <c r="Y244" s="42"/>
      <c r="Z244" s="42"/>
      <c r="AA244" s="42"/>
      <c r="AB244" s="42"/>
    </row>
    <row r="245" spans="2:35" ht="15" customHeight="1">
      <c r="B245" s="42"/>
      <c r="C245" s="87"/>
      <c r="D245" s="87"/>
      <c r="E245" s="42"/>
      <c r="F245" s="41"/>
      <c r="I245" s="43"/>
      <c r="L245" s="45"/>
      <c r="M245" s="45"/>
      <c r="P245" s="46"/>
      <c r="Q245" s="46"/>
      <c r="R245" s="46"/>
      <c r="S245" s="46"/>
      <c r="W245" s="47"/>
      <c r="X245" s="47"/>
      <c r="Y245" s="42"/>
      <c r="Z245" s="42"/>
      <c r="AA245" s="42"/>
      <c r="AB245" s="42"/>
    </row>
    <row r="246" spans="2:35" ht="15" customHeight="1">
      <c r="B246" s="42"/>
      <c r="C246" s="87"/>
      <c r="D246" s="87"/>
      <c r="E246" s="42"/>
      <c r="F246" s="41"/>
      <c r="I246" s="43"/>
      <c r="L246" s="45"/>
      <c r="M246" s="45"/>
      <c r="P246" s="46"/>
      <c r="Q246" s="46"/>
      <c r="R246" s="46"/>
      <c r="S246" s="46"/>
      <c r="W246" s="47"/>
      <c r="X246" s="47"/>
      <c r="Y246" s="42"/>
      <c r="Z246" s="42"/>
      <c r="AA246" s="42"/>
      <c r="AB246" s="42"/>
    </row>
    <row r="247" spans="2:35" ht="15" customHeight="1">
      <c r="B247" s="42"/>
      <c r="C247" s="87"/>
      <c r="D247" s="87"/>
      <c r="E247" s="42"/>
      <c r="F247" s="41"/>
      <c r="I247" s="43"/>
      <c r="L247" s="45"/>
      <c r="M247" s="45"/>
      <c r="P247" s="46"/>
      <c r="Q247" s="46"/>
      <c r="R247" s="46"/>
      <c r="S247" s="46"/>
      <c r="W247" s="47"/>
      <c r="X247" s="47"/>
      <c r="Y247" s="42"/>
      <c r="Z247" s="42"/>
      <c r="AA247" s="42"/>
      <c r="AB247" s="42"/>
    </row>
    <row r="248" spans="2:35" ht="15" customHeight="1">
      <c r="B248" s="42"/>
      <c r="C248" s="87"/>
      <c r="D248" s="87"/>
      <c r="E248" s="42"/>
      <c r="F248" s="41"/>
      <c r="I248" s="43"/>
      <c r="L248" s="45"/>
      <c r="M248" s="45"/>
      <c r="P248" s="46"/>
      <c r="Q248" s="46"/>
      <c r="R248" s="46"/>
      <c r="S248" s="46"/>
      <c r="W248" s="47"/>
      <c r="X248" s="47"/>
      <c r="Y248" s="42"/>
      <c r="Z248" s="42"/>
      <c r="AA248" s="42"/>
      <c r="AB248" s="42"/>
    </row>
    <row r="249" spans="2:35" ht="15" customHeight="1">
      <c r="B249" s="42"/>
      <c r="C249" s="87"/>
      <c r="D249" s="87"/>
      <c r="E249" s="42"/>
      <c r="F249" s="41"/>
      <c r="I249" s="43"/>
      <c r="L249" s="45"/>
      <c r="M249" s="45"/>
      <c r="P249" s="46"/>
      <c r="Q249" s="46"/>
      <c r="R249" s="46"/>
      <c r="S249" s="46"/>
      <c r="W249" s="47"/>
      <c r="X249" s="47"/>
      <c r="Y249" s="42"/>
      <c r="Z249" s="42"/>
      <c r="AA249" s="42"/>
      <c r="AB249" s="42"/>
    </row>
    <row r="250" spans="2:35" ht="15" customHeight="1">
      <c r="B250" s="42"/>
      <c r="C250" s="87"/>
      <c r="D250" s="87"/>
      <c r="E250" s="42"/>
      <c r="F250" s="41"/>
      <c r="I250" s="43"/>
      <c r="L250" s="45"/>
      <c r="M250" s="45"/>
      <c r="P250" s="46"/>
      <c r="Q250" s="46"/>
      <c r="R250" s="46"/>
      <c r="S250" s="46"/>
      <c r="W250" s="47"/>
      <c r="X250" s="47"/>
      <c r="Y250" s="42"/>
      <c r="Z250" s="42"/>
      <c r="AA250" s="42"/>
      <c r="AB250" s="42"/>
    </row>
    <row r="251" spans="2:35" ht="15" customHeight="1">
      <c r="B251" s="42"/>
      <c r="C251" s="87"/>
      <c r="D251" s="87"/>
      <c r="E251" s="42"/>
      <c r="F251" s="41"/>
      <c r="I251" s="43"/>
      <c r="L251" s="45"/>
      <c r="M251" s="45"/>
      <c r="P251" s="46"/>
      <c r="Q251" s="46"/>
      <c r="R251" s="46"/>
      <c r="S251" s="46"/>
      <c r="W251" s="47"/>
      <c r="X251" s="47"/>
      <c r="Y251" s="42"/>
      <c r="Z251" s="42"/>
      <c r="AA251" s="42"/>
      <c r="AB251" s="42"/>
    </row>
    <row r="252" spans="2:35" ht="15" customHeight="1">
      <c r="B252" s="42"/>
      <c r="C252" s="87"/>
      <c r="D252" s="87"/>
      <c r="E252" s="42"/>
      <c r="F252" s="41"/>
      <c r="I252" s="43"/>
      <c r="L252" s="45"/>
      <c r="M252" s="45"/>
      <c r="P252" s="46"/>
      <c r="Q252" s="46"/>
      <c r="R252" s="46"/>
      <c r="S252" s="46"/>
      <c r="W252" s="47"/>
      <c r="X252" s="47"/>
      <c r="Y252" s="42"/>
      <c r="Z252" s="42"/>
      <c r="AA252" s="42"/>
      <c r="AB252" s="42"/>
    </row>
    <row r="253" spans="2:35" ht="15" customHeight="1">
      <c r="B253" s="42"/>
      <c r="C253" s="87"/>
      <c r="D253" s="87"/>
      <c r="E253" s="42"/>
      <c r="F253" s="41"/>
      <c r="I253" s="43"/>
      <c r="L253" s="45"/>
      <c r="M253" s="45"/>
      <c r="P253" s="46"/>
      <c r="Q253" s="46"/>
      <c r="R253" s="46"/>
      <c r="S253" s="46"/>
      <c r="W253" s="47"/>
      <c r="X253" s="47"/>
      <c r="Y253" s="42"/>
      <c r="Z253" s="42"/>
      <c r="AA253" s="42"/>
      <c r="AB253" s="42"/>
    </row>
    <row r="254" spans="2:35" ht="15" customHeight="1">
      <c r="B254" s="42"/>
      <c r="C254" s="87"/>
      <c r="D254" s="87"/>
      <c r="E254" s="42"/>
      <c r="F254" s="41"/>
      <c r="I254" s="43"/>
      <c r="L254" s="45"/>
      <c r="M254" s="45"/>
      <c r="P254" s="46"/>
      <c r="Q254" s="46"/>
      <c r="R254" s="46"/>
      <c r="S254" s="46"/>
      <c r="W254" s="47"/>
      <c r="X254" s="47"/>
      <c r="Y254" s="42"/>
      <c r="Z254" s="42"/>
      <c r="AA254" s="42"/>
      <c r="AB254" s="42"/>
    </row>
    <row r="255" spans="2:35" ht="15" customHeight="1">
      <c r="B255" s="42"/>
      <c r="C255" s="87"/>
      <c r="D255" s="87"/>
      <c r="E255" s="42"/>
      <c r="F255" s="41"/>
      <c r="I255" s="43"/>
      <c r="L255" s="45"/>
      <c r="M255" s="45"/>
      <c r="P255" s="46"/>
      <c r="Q255" s="46"/>
      <c r="R255" s="46"/>
      <c r="S255" s="46"/>
      <c r="W255" s="47"/>
      <c r="X255" s="47"/>
      <c r="Y255" s="42"/>
      <c r="Z255" s="42"/>
      <c r="AA255" s="42"/>
      <c r="AB255" s="42"/>
    </row>
    <row r="256" spans="2:35" s="31" customFormat="1" ht="15" hidden="1">
      <c r="C256" s="88"/>
      <c r="D256" s="88"/>
      <c r="F256" s="29"/>
      <c r="G256" s="29"/>
      <c r="H256" s="85"/>
      <c r="I256" s="29"/>
      <c r="J256" s="29"/>
      <c r="M256" s="29"/>
      <c r="N256" s="29"/>
      <c r="O256" s="29"/>
      <c r="P256" s="29"/>
      <c r="Q256" s="29"/>
      <c r="R256" s="29"/>
      <c r="S256" s="29"/>
      <c r="T256" s="29"/>
      <c r="U256" s="86"/>
      <c r="V256" s="43"/>
      <c r="W256" s="43"/>
      <c r="X256" s="43"/>
      <c r="Z256" s="29"/>
      <c r="AA256" s="43"/>
      <c r="AB256" s="47"/>
      <c r="AC256" s="47"/>
      <c r="AD256" s="43"/>
      <c r="AE256" s="39"/>
      <c r="AF256" s="29"/>
      <c r="AG256" s="29"/>
      <c r="AH256" s="29"/>
      <c r="AI256" s="48"/>
    </row>
    <row r="257" spans="2:36" ht="0" hidden="1" customHeight="1">
      <c r="B257" s="31"/>
      <c r="C257" s="88"/>
      <c r="D257" s="88"/>
      <c r="E257" s="31"/>
      <c r="F257" s="44"/>
      <c r="G257" s="44"/>
      <c r="H257" s="90"/>
      <c r="I257" s="44"/>
      <c r="K257" s="32"/>
      <c r="L257" s="32"/>
      <c r="N257" s="29"/>
      <c r="P257" s="44"/>
      <c r="Q257" s="44"/>
      <c r="R257" s="44"/>
      <c r="S257" s="44"/>
      <c r="T257" s="44"/>
      <c r="U257" s="87"/>
      <c r="W257" s="42"/>
      <c r="X257" s="42"/>
      <c r="Y257" s="32"/>
      <c r="Z257" s="44"/>
      <c r="AA257" s="42"/>
      <c r="AB257" s="45"/>
      <c r="AC257" s="45"/>
      <c r="AD257" s="49"/>
      <c r="AE257" s="39"/>
      <c r="AF257" s="44"/>
      <c r="AG257" s="44"/>
      <c r="AH257" s="44"/>
      <c r="AI257" s="50"/>
      <c r="AJ257" s="31"/>
    </row>
    <row r="258" spans="2:36" ht="0" hidden="1" customHeight="1">
      <c r="B258" s="31"/>
      <c r="C258" s="88"/>
      <c r="D258" s="88"/>
      <c r="E258" s="31"/>
      <c r="F258" s="44"/>
      <c r="G258" s="44"/>
      <c r="I258" s="44"/>
      <c r="K258" s="32"/>
      <c r="L258" s="32"/>
      <c r="N258" s="29"/>
      <c r="P258" s="44"/>
      <c r="Q258" s="44"/>
      <c r="R258" s="44"/>
      <c r="S258" s="44"/>
      <c r="T258" s="44"/>
      <c r="U258" s="87"/>
      <c r="W258" s="42"/>
      <c r="X258" s="42"/>
      <c r="Y258" s="32"/>
      <c r="Z258" s="44"/>
      <c r="AA258" s="42"/>
      <c r="AB258" s="45"/>
      <c r="AC258" s="45"/>
      <c r="AD258" s="49"/>
      <c r="AE258" s="39"/>
      <c r="AF258" s="44"/>
      <c r="AG258" s="44"/>
      <c r="AH258" s="44"/>
      <c r="AI258" s="50"/>
      <c r="AJ258" s="31"/>
    </row>
    <row r="259" spans="2:36" ht="0" hidden="1" customHeight="1">
      <c r="B259" s="31"/>
      <c r="C259" s="88"/>
      <c r="D259" s="88"/>
      <c r="E259" s="31"/>
      <c r="F259" s="44"/>
      <c r="G259" s="44"/>
      <c r="I259" s="44"/>
      <c r="K259" s="32"/>
      <c r="L259" s="32"/>
      <c r="N259" s="29"/>
      <c r="P259" s="44"/>
      <c r="Q259" s="44"/>
      <c r="R259" s="44"/>
      <c r="S259" s="44"/>
      <c r="T259" s="44"/>
      <c r="U259" s="87"/>
      <c r="W259" s="42"/>
      <c r="X259" s="42"/>
      <c r="Y259" s="32"/>
      <c r="Z259" s="44"/>
      <c r="AA259" s="42"/>
      <c r="AB259" s="45"/>
      <c r="AC259" s="45"/>
      <c r="AD259" s="49"/>
      <c r="AE259" s="39"/>
      <c r="AF259" s="44"/>
      <c r="AG259" s="44"/>
      <c r="AH259" s="44"/>
      <c r="AI259" s="50"/>
      <c r="AJ259" s="31"/>
    </row>
    <row r="260" spans="2:36" ht="0" hidden="1" customHeight="1">
      <c r="B260" s="31"/>
      <c r="C260" s="88"/>
      <c r="D260" s="88"/>
      <c r="E260" s="31"/>
      <c r="F260" s="44"/>
      <c r="G260" s="44"/>
      <c r="I260" s="44"/>
      <c r="K260" s="32"/>
      <c r="L260" s="32"/>
      <c r="N260" s="29"/>
      <c r="P260" s="44"/>
      <c r="Q260" s="44"/>
      <c r="R260" s="44"/>
      <c r="S260" s="44"/>
      <c r="T260" s="44"/>
      <c r="U260" s="87"/>
      <c r="W260" s="42"/>
      <c r="X260" s="42"/>
      <c r="Y260" s="32"/>
      <c r="Z260" s="44"/>
      <c r="AA260" s="42"/>
      <c r="AB260" s="45"/>
      <c r="AC260" s="45"/>
      <c r="AD260" s="49"/>
      <c r="AE260" s="39"/>
      <c r="AF260" s="44"/>
      <c r="AG260" s="44"/>
      <c r="AH260" s="44"/>
      <c r="AI260" s="50"/>
      <c r="AJ260" s="31"/>
    </row>
    <row r="261" spans="2:36" ht="0" hidden="1" customHeight="1">
      <c r="B261" s="31"/>
      <c r="C261" s="88"/>
      <c r="D261" s="88"/>
      <c r="E261" s="31"/>
      <c r="F261" s="44"/>
      <c r="G261" s="44"/>
      <c r="I261" s="44"/>
      <c r="K261" s="32"/>
      <c r="L261" s="32"/>
      <c r="N261" s="29"/>
      <c r="P261" s="44"/>
      <c r="Q261" s="44"/>
      <c r="R261" s="44"/>
      <c r="S261" s="44"/>
      <c r="T261" s="44"/>
      <c r="U261" s="87"/>
      <c r="W261" s="42"/>
      <c r="X261" s="42"/>
      <c r="Y261" s="32"/>
      <c r="Z261" s="44"/>
      <c r="AA261" s="42"/>
      <c r="AB261" s="45"/>
      <c r="AC261" s="45"/>
      <c r="AD261" s="49"/>
      <c r="AE261" s="39"/>
      <c r="AF261" s="44"/>
      <c r="AG261" s="44"/>
      <c r="AH261" s="44"/>
      <c r="AI261" s="50"/>
      <c r="AJ261" s="31"/>
    </row>
    <row r="262" spans="2:36" ht="0" hidden="1" customHeight="1">
      <c r="B262" s="31"/>
      <c r="C262" s="88"/>
      <c r="D262" s="88"/>
      <c r="E262" s="31"/>
      <c r="F262" s="44"/>
      <c r="G262" s="44"/>
      <c r="I262" s="44"/>
      <c r="K262" s="32"/>
      <c r="L262" s="32"/>
      <c r="N262" s="29"/>
      <c r="P262" s="44"/>
      <c r="Q262" s="44"/>
      <c r="R262" s="44"/>
      <c r="S262" s="44"/>
      <c r="T262" s="44"/>
      <c r="U262" s="87"/>
      <c r="W262" s="42"/>
      <c r="X262" s="42"/>
      <c r="Y262" s="32"/>
      <c r="Z262" s="44"/>
      <c r="AA262" s="42"/>
      <c r="AB262" s="45"/>
      <c r="AC262" s="45"/>
      <c r="AD262" s="49"/>
      <c r="AE262" s="39"/>
      <c r="AF262" s="44"/>
      <c r="AG262" s="44"/>
      <c r="AH262" s="44"/>
      <c r="AI262" s="50"/>
      <c r="AJ262" s="31"/>
    </row>
    <row r="263" spans="2:36" ht="0" hidden="1" customHeight="1">
      <c r="B263" s="31"/>
      <c r="C263" s="88"/>
      <c r="D263" s="88"/>
      <c r="E263" s="31"/>
      <c r="F263" s="44"/>
      <c r="G263" s="44"/>
      <c r="I263" s="44"/>
      <c r="K263" s="32"/>
      <c r="L263" s="32"/>
      <c r="N263" s="29"/>
      <c r="P263" s="44"/>
      <c r="Q263" s="44"/>
      <c r="R263" s="44"/>
      <c r="S263" s="44"/>
      <c r="T263" s="44"/>
      <c r="U263" s="87"/>
      <c r="W263" s="42"/>
      <c r="X263" s="42"/>
      <c r="Y263" s="32"/>
      <c r="Z263" s="44"/>
      <c r="AA263" s="42"/>
      <c r="AB263" s="45"/>
      <c r="AC263" s="45"/>
      <c r="AD263" s="49"/>
      <c r="AE263" s="39"/>
      <c r="AF263" s="44"/>
      <c r="AG263" s="44"/>
      <c r="AH263" s="44"/>
      <c r="AI263" s="50"/>
      <c r="AJ263" s="31"/>
    </row>
    <row r="264" spans="2:36" ht="0" hidden="1" customHeight="1">
      <c r="B264" s="31"/>
      <c r="C264" s="88"/>
      <c r="D264" s="88"/>
      <c r="E264" s="31"/>
      <c r="F264" s="44"/>
      <c r="G264" s="44"/>
      <c r="I264" s="44"/>
      <c r="K264" s="32"/>
      <c r="L264" s="32"/>
      <c r="N264" s="29"/>
      <c r="P264" s="44"/>
      <c r="Q264" s="44"/>
      <c r="R264" s="44"/>
      <c r="S264" s="44"/>
      <c r="T264" s="44"/>
      <c r="U264" s="87"/>
      <c r="W264" s="42"/>
      <c r="X264" s="42"/>
      <c r="Y264" s="32"/>
      <c r="Z264" s="44"/>
      <c r="AA264" s="42"/>
      <c r="AB264" s="45"/>
      <c r="AC264" s="45"/>
      <c r="AD264" s="49"/>
      <c r="AE264" s="39"/>
      <c r="AF264" s="44"/>
      <c r="AG264" s="44"/>
      <c r="AH264" s="44"/>
      <c r="AI264" s="50"/>
      <c r="AJ264" s="31"/>
    </row>
    <row r="265" spans="2:36" ht="0" hidden="1" customHeight="1">
      <c r="B265" s="31"/>
      <c r="C265" s="88"/>
      <c r="D265" s="88"/>
      <c r="E265" s="31"/>
      <c r="F265" s="44"/>
      <c r="G265" s="44"/>
      <c r="I265" s="44"/>
      <c r="K265" s="32"/>
      <c r="L265" s="32"/>
      <c r="N265" s="29"/>
      <c r="P265" s="44"/>
      <c r="Q265" s="44"/>
      <c r="R265" s="44"/>
      <c r="S265" s="44"/>
      <c r="T265" s="44"/>
      <c r="U265" s="87"/>
      <c r="W265" s="42"/>
      <c r="X265" s="42"/>
      <c r="Y265" s="32"/>
      <c r="Z265" s="44"/>
      <c r="AA265" s="42"/>
      <c r="AB265" s="45"/>
      <c r="AC265" s="45"/>
      <c r="AD265" s="49"/>
      <c r="AE265" s="39"/>
      <c r="AF265" s="44"/>
      <c r="AG265" s="44"/>
      <c r="AH265" s="44"/>
      <c r="AI265" s="50"/>
      <c r="AJ265" s="31"/>
    </row>
    <row r="266" spans="2:36" ht="0" hidden="1" customHeight="1">
      <c r="B266" s="31"/>
      <c r="C266" s="88"/>
      <c r="D266" s="88"/>
      <c r="E266" s="31"/>
      <c r="F266" s="44"/>
      <c r="G266" s="44"/>
      <c r="I266" s="44"/>
      <c r="K266" s="32"/>
      <c r="L266" s="32"/>
      <c r="N266" s="29"/>
      <c r="P266" s="44"/>
      <c r="Q266" s="44"/>
      <c r="R266" s="44"/>
      <c r="S266" s="44"/>
      <c r="T266" s="44"/>
      <c r="U266" s="87"/>
      <c r="W266" s="42"/>
      <c r="X266" s="42"/>
      <c r="Y266" s="32"/>
      <c r="Z266" s="44"/>
      <c r="AA266" s="42"/>
      <c r="AB266" s="45"/>
      <c r="AC266" s="45"/>
      <c r="AD266" s="49"/>
      <c r="AE266" s="39"/>
      <c r="AF266" s="44"/>
      <c r="AG266" s="44"/>
      <c r="AH266" s="44"/>
      <c r="AI266" s="50"/>
      <c r="AJ266" s="31"/>
    </row>
    <row r="267" spans="2:36" ht="0" hidden="1" customHeight="1">
      <c r="B267" s="31"/>
      <c r="C267" s="88"/>
      <c r="D267" s="88"/>
      <c r="E267" s="31"/>
      <c r="F267" s="44"/>
      <c r="G267" s="44"/>
      <c r="I267" s="44"/>
      <c r="K267" s="32"/>
      <c r="L267" s="32"/>
      <c r="N267" s="29"/>
      <c r="P267" s="44"/>
      <c r="Q267" s="44"/>
      <c r="R267" s="44"/>
      <c r="S267" s="44"/>
      <c r="T267" s="44"/>
      <c r="U267" s="87"/>
      <c r="W267" s="42"/>
      <c r="X267" s="42"/>
      <c r="Y267" s="32"/>
      <c r="Z267" s="44"/>
      <c r="AA267" s="42"/>
      <c r="AB267" s="45"/>
      <c r="AC267" s="45"/>
      <c r="AD267" s="49"/>
      <c r="AE267" s="39"/>
      <c r="AF267" s="44"/>
      <c r="AG267" s="44"/>
      <c r="AH267" s="44"/>
      <c r="AI267" s="50"/>
      <c r="AJ267" s="31"/>
    </row>
    <row r="268" spans="2:36" ht="0" hidden="1" customHeight="1">
      <c r="B268" s="31"/>
      <c r="C268" s="88"/>
      <c r="D268" s="88"/>
      <c r="E268" s="31"/>
      <c r="F268" s="44"/>
      <c r="G268" s="44"/>
      <c r="I268" s="44"/>
      <c r="K268" s="32"/>
      <c r="L268" s="32"/>
      <c r="N268" s="29"/>
      <c r="P268" s="44"/>
      <c r="Q268" s="44"/>
      <c r="R268" s="44"/>
      <c r="S268" s="44"/>
      <c r="T268" s="44"/>
      <c r="U268" s="87"/>
      <c r="W268" s="42"/>
      <c r="X268" s="42"/>
      <c r="Y268" s="32"/>
      <c r="Z268" s="44"/>
      <c r="AA268" s="42"/>
      <c r="AB268" s="45"/>
      <c r="AC268" s="45"/>
      <c r="AD268" s="49"/>
      <c r="AE268" s="39"/>
      <c r="AF268" s="44"/>
      <c r="AG268" s="44"/>
      <c r="AH268" s="44"/>
      <c r="AI268" s="50"/>
      <c r="AJ268" s="31"/>
    </row>
    <row r="269" spans="2:36" ht="0" hidden="1" customHeight="1">
      <c r="B269" s="31"/>
      <c r="C269" s="88"/>
      <c r="D269" s="88"/>
      <c r="E269" s="31"/>
      <c r="F269" s="44"/>
      <c r="G269" s="44"/>
      <c r="I269" s="44"/>
      <c r="K269" s="32"/>
      <c r="L269" s="32"/>
      <c r="N269" s="29"/>
      <c r="P269" s="44"/>
      <c r="Q269" s="44"/>
      <c r="R269" s="44"/>
      <c r="S269" s="44"/>
      <c r="T269" s="44"/>
      <c r="U269" s="87"/>
      <c r="W269" s="42"/>
      <c r="X269" s="42"/>
      <c r="Y269" s="32"/>
      <c r="Z269" s="44"/>
      <c r="AA269" s="42"/>
      <c r="AB269" s="45"/>
      <c r="AC269" s="45"/>
      <c r="AD269" s="49"/>
      <c r="AE269" s="39"/>
      <c r="AF269" s="44"/>
      <c r="AG269" s="44"/>
      <c r="AH269" s="44"/>
      <c r="AI269" s="50"/>
      <c r="AJ269" s="31"/>
    </row>
    <row r="270" spans="2:36" ht="0" hidden="1" customHeight="1">
      <c r="B270" s="31"/>
      <c r="C270" s="88"/>
      <c r="D270" s="88"/>
      <c r="E270" s="31"/>
      <c r="F270" s="44"/>
      <c r="G270" s="44"/>
      <c r="I270" s="44"/>
      <c r="K270" s="32"/>
      <c r="L270" s="32"/>
      <c r="N270" s="29"/>
      <c r="P270" s="44"/>
      <c r="Q270" s="44"/>
      <c r="R270" s="44"/>
      <c r="S270" s="44"/>
      <c r="T270" s="44"/>
      <c r="U270" s="87"/>
      <c r="W270" s="42"/>
      <c r="X270" s="42"/>
      <c r="Y270" s="32"/>
      <c r="Z270" s="44"/>
      <c r="AA270" s="42"/>
      <c r="AB270" s="45"/>
      <c r="AC270" s="45"/>
      <c r="AD270" s="49"/>
      <c r="AE270" s="39"/>
      <c r="AF270" s="44"/>
      <c r="AG270" s="44"/>
      <c r="AH270" s="44"/>
      <c r="AI270" s="50"/>
      <c r="AJ270" s="31"/>
    </row>
    <row r="271" spans="2:36" ht="0" hidden="1" customHeight="1">
      <c r="B271" s="31"/>
      <c r="C271" s="88"/>
      <c r="D271" s="88"/>
      <c r="E271" s="31"/>
      <c r="F271" s="44"/>
      <c r="G271" s="44"/>
      <c r="I271" s="44"/>
      <c r="K271" s="32"/>
      <c r="L271" s="32"/>
      <c r="N271" s="29"/>
      <c r="P271" s="44"/>
      <c r="Q271" s="44"/>
      <c r="R271" s="44"/>
      <c r="S271" s="44"/>
      <c r="T271" s="44"/>
      <c r="U271" s="87"/>
      <c r="W271" s="42"/>
      <c r="X271" s="42"/>
      <c r="Y271" s="32"/>
      <c r="Z271" s="44"/>
      <c r="AA271" s="42"/>
      <c r="AB271" s="45"/>
      <c r="AC271" s="45"/>
      <c r="AD271" s="49"/>
      <c r="AE271" s="39"/>
      <c r="AF271" s="44"/>
      <c r="AG271" s="44"/>
      <c r="AH271" s="44"/>
      <c r="AI271" s="50"/>
      <c r="AJ271" s="31"/>
    </row>
    <row r="272" spans="2:36" ht="0" hidden="1" customHeight="1">
      <c r="B272" s="31"/>
      <c r="C272" s="88"/>
      <c r="D272" s="88"/>
      <c r="E272" s="31"/>
      <c r="F272" s="44"/>
      <c r="G272" s="44"/>
      <c r="I272" s="44"/>
      <c r="K272" s="32"/>
      <c r="L272" s="32"/>
      <c r="N272" s="29"/>
      <c r="P272" s="44"/>
      <c r="Q272" s="44"/>
      <c r="R272" s="44"/>
      <c r="S272" s="44"/>
      <c r="T272" s="44"/>
      <c r="U272" s="87"/>
      <c r="W272" s="42"/>
      <c r="X272" s="42"/>
      <c r="Y272" s="32"/>
      <c r="Z272" s="44"/>
      <c r="AA272" s="42"/>
      <c r="AB272" s="45"/>
      <c r="AC272" s="45"/>
      <c r="AD272" s="49"/>
      <c r="AE272" s="39"/>
      <c r="AF272" s="44"/>
      <c r="AG272" s="44"/>
      <c r="AH272" s="44"/>
      <c r="AI272" s="50"/>
      <c r="AJ272" s="31"/>
    </row>
    <row r="273" spans="2:36" ht="0" hidden="1" customHeight="1">
      <c r="B273" s="31"/>
      <c r="C273" s="88"/>
      <c r="D273" s="88"/>
      <c r="E273" s="31"/>
      <c r="F273" s="44"/>
      <c r="G273" s="44"/>
      <c r="I273" s="44"/>
      <c r="K273" s="32"/>
      <c r="L273" s="32"/>
      <c r="N273" s="29"/>
      <c r="P273" s="44"/>
      <c r="Q273" s="44"/>
      <c r="R273" s="44"/>
      <c r="S273" s="44"/>
      <c r="T273" s="44"/>
      <c r="U273" s="87"/>
      <c r="W273" s="42"/>
      <c r="X273" s="42"/>
      <c r="Y273" s="32"/>
      <c r="Z273" s="44"/>
      <c r="AA273" s="42"/>
      <c r="AB273" s="45"/>
      <c r="AC273" s="45"/>
      <c r="AD273" s="49"/>
      <c r="AE273" s="39"/>
      <c r="AF273" s="44"/>
      <c r="AG273" s="44"/>
      <c r="AH273" s="44"/>
      <c r="AI273" s="50"/>
      <c r="AJ273" s="31"/>
    </row>
    <row r="274" spans="2:36" ht="0" hidden="1" customHeight="1">
      <c r="B274" s="31"/>
      <c r="C274" s="88"/>
      <c r="D274" s="88"/>
      <c r="E274" s="31"/>
      <c r="F274" s="44"/>
      <c r="G274" s="44"/>
      <c r="I274" s="44"/>
      <c r="K274" s="32"/>
      <c r="L274" s="32"/>
      <c r="N274" s="29"/>
      <c r="P274" s="44"/>
      <c r="Q274" s="44"/>
      <c r="R274" s="44"/>
      <c r="S274" s="44"/>
      <c r="T274" s="44"/>
      <c r="U274" s="87"/>
      <c r="W274" s="42"/>
      <c r="X274" s="42"/>
      <c r="Y274" s="32"/>
      <c r="Z274" s="44"/>
      <c r="AA274" s="42"/>
      <c r="AB274" s="45"/>
      <c r="AC274" s="45"/>
      <c r="AD274" s="49"/>
      <c r="AE274" s="39"/>
      <c r="AF274" s="44"/>
      <c r="AG274" s="44"/>
      <c r="AH274" s="44"/>
      <c r="AI274" s="50"/>
      <c r="AJ274" s="31"/>
    </row>
    <row r="275" spans="2:36" ht="0" hidden="1" customHeight="1">
      <c r="B275" s="31"/>
      <c r="C275" s="88"/>
      <c r="D275" s="88"/>
      <c r="E275" s="31"/>
      <c r="F275" s="44"/>
      <c r="G275" s="44"/>
      <c r="I275" s="44"/>
      <c r="K275" s="32"/>
      <c r="L275" s="32"/>
      <c r="N275" s="29"/>
      <c r="P275" s="44"/>
      <c r="Q275" s="44"/>
      <c r="R275" s="44"/>
      <c r="S275" s="44"/>
      <c r="T275" s="44"/>
      <c r="U275" s="87"/>
      <c r="W275" s="42"/>
      <c r="X275" s="42"/>
      <c r="Y275" s="32"/>
      <c r="Z275" s="44"/>
      <c r="AA275" s="42"/>
      <c r="AB275" s="45"/>
      <c r="AC275" s="45"/>
      <c r="AD275" s="49"/>
      <c r="AE275" s="39"/>
      <c r="AF275" s="44"/>
      <c r="AG275" s="44"/>
      <c r="AH275" s="44"/>
      <c r="AI275" s="50"/>
      <c r="AJ275" s="31"/>
    </row>
    <row r="276" spans="2:36" ht="0" hidden="1" customHeight="1">
      <c r="I276" s="29"/>
    </row>
    <row r="277" spans="2:36" ht="0" hidden="1" customHeight="1">
      <c r="I277" s="29"/>
    </row>
    <row r="278" spans="2:36" ht="0" hidden="1" customHeight="1">
      <c r="I278" s="29"/>
    </row>
    <row r="279" spans="2:36" ht="0" hidden="1" customHeight="1">
      <c r="I279" s="29"/>
    </row>
  </sheetData>
  <protectedRanges>
    <protectedRange sqref="U77 V78" name="ActPonde_1"/>
    <protectedRange sqref="U79:V79" name="ActPonde_2"/>
    <protectedRange sqref="U58:V63" name="ActPonde_3"/>
    <protectedRange sqref="U109:U117 V110:V117 U88:V92 U103:V108" name="ActPonde_4"/>
    <protectedRange sqref="U72:V72 V73" name="ActPonde_7"/>
    <protectedRange sqref="U73" name="ActPonde_8"/>
    <protectedRange sqref="U131:V131" name="ActPonde_13"/>
    <protectedRange sqref="U132:V133" name="ActPonde_14"/>
    <protectedRange sqref="U74:V75" name="ActPonde"/>
    <protectedRange sqref="U139:V139" name="ActPonde_18"/>
    <protectedRange sqref="U140:V140" name="ActPonde_19"/>
    <protectedRange sqref="U141:V142" name="ActPonde_20"/>
    <protectedRange sqref="U84:V84" name="ActPonde_10_1"/>
    <protectedRange sqref="U85:V85" name="ActPonde_15_1"/>
    <protectedRange sqref="U86:V86" name="ActPonde_16_1"/>
    <protectedRange sqref="U87:V87" name="ActPonde_17_1"/>
    <protectedRange sqref="U118:V119 AC118:AC119" name="ActPonde_21_1"/>
    <protectedRange sqref="U120" name="ActPonde_22_1"/>
    <protectedRange sqref="U121:U122" name="ActPonde_24_1"/>
    <protectedRange sqref="V120:W120 AC120" name="ActPonde_25_1"/>
    <protectedRange sqref="V122:W122 V121 AC121" name="ActPonde_26_1"/>
    <protectedRange sqref="AD120 AD114 AD117" name="ActPonde_27_1"/>
    <protectedRange sqref="AC122:AD122 AD121" name="ActPonde_28_1"/>
    <protectedRange sqref="U82:V82" name="ActPonde_1_1"/>
    <protectedRange sqref="U83:V83" name="ActPonde_2_1"/>
    <protectedRange sqref="U127:V127" name="ActPonde_5"/>
  </protectedRanges>
  <autoFilter ref="A4:BN4" xr:uid="{23987BC0-5088-4724-862F-251F7C695179}"/>
  <mergeCells count="684">
    <mergeCell ref="P143:P145"/>
    <mergeCell ref="Q143:Q145"/>
    <mergeCell ref="R143:R145"/>
    <mergeCell ref="S143:S145"/>
    <mergeCell ref="G143:G145"/>
    <mergeCell ref="H139:H142"/>
    <mergeCell ref="G139:G142"/>
    <mergeCell ref="N139:N142"/>
    <mergeCell ref="N143:N145"/>
    <mergeCell ref="H143:H145"/>
    <mergeCell ref="K143:K145"/>
    <mergeCell ref="O143:O145"/>
    <mergeCell ref="L143:L145"/>
    <mergeCell ref="M143:M145"/>
    <mergeCell ref="I143:I145"/>
    <mergeCell ref="J143:J145"/>
    <mergeCell ref="P139:P142"/>
    <mergeCell ref="Q139:Q142"/>
    <mergeCell ref="K125:K127"/>
    <mergeCell ref="O139:O142"/>
    <mergeCell ref="P136:P138"/>
    <mergeCell ref="Q136:Q138"/>
    <mergeCell ref="R136:R138"/>
    <mergeCell ref="S136:S138"/>
    <mergeCell ref="P134:P135"/>
    <mergeCell ref="Q134:Q135"/>
    <mergeCell ref="R134:R135"/>
    <mergeCell ref="S134:S135"/>
    <mergeCell ref="R139:R142"/>
    <mergeCell ref="S139:S142"/>
    <mergeCell ref="O134:O135"/>
    <mergeCell ref="M139:M142"/>
    <mergeCell ref="R125:R127"/>
    <mergeCell ref="N136:N138"/>
    <mergeCell ref="N125:N127"/>
    <mergeCell ref="N128:N130"/>
    <mergeCell ref="S131:S133"/>
    <mergeCell ref="O136:O138"/>
    <mergeCell ref="P93:P96"/>
    <mergeCell ref="O103:O105"/>
    <mergeCell ref="M97:M99"/>
    <mergeCell ref="I93:I96"/>
    <mergeCell ref="I97:I99"/>
    <mergeCell ref="P128:P130"/>
    <mergeCell ref="Q128:Q130"/>
    <mergeCell ref="R128:R130"/>
    <mergeCell ref="R131:R133"/>
    <mergeCell ref="P131:P133"/>
    <mergeCell ref="K118:K121"/>
    <mergeCell ref="I131:I133"/>
    <mergeCell ref="J131:J133"/>
    <mergeCell ref="K131:K133"/>
    <mergeCell ref="L131:L133"/>
    <mergeCell ref="M131:M133"/>
    <mergeCell ref="N131:N133"/>
    <mergeCell ref="O131:O133"/>
    <mergeCell ref="I128:I130"/>
    <mergeCell ref="J128:J130"/>
    <mergeCell ref="K128:K130"/>
    <mergeCell ref="L128:L130"/>
    <mergeCell ref="Q131:Q133"/>
    <mergeCell ref="L125:L127"/>
    <mergeCell ref="L93:L96"/>
    <mergeCell ref="L109:L111"/>
    <mergeCell ref="L90:L92"/>
    <mergeCell ref="M90:M92"/>
    <mergeCell ref="K122:K124"/>
    <mergeCell ref="L106:L108"/>
    <mergeCell ref="M106:M108"/>
    <mergeCell ref="L103:L105"/>
    <mergeCell ref="L97:L99"/>
    <mergeCell ref="K97:K99"/>
    <mergeCell ref="K103:K105"/>
    <mergeCell ref="M109:M111"/>
    <mergeCell ref="H16:H17"/>
    <mergeCell ref="K25:K26"/>
    <mergeCell ref="R22:R24"/>
    <mergeCell ref="S22:S24"/>
    <mergeCell ref="S29:S31"/>
    <mergeCell ref="Q72:Q73"/>
    <mergeCell ref="R72:R73"/>
    <mergeCell ref="S72:S73"/>
    <mergeCell ref="Q112:Q114"/>
    <mergeCell ref="N106:N108"/>
    <mergeCell ref="P76:P79"/>
    <mergeCell ref="Q76:Q79"/>
    <mergeCell ref="L88:L89"/>
    <mergeCell ref="M88:M89"/>
    <mergeCell ref="K74:K75"/>
    <mergeCell ref="I74:I75"/>
    <mergeCell ref="P74:P75"/>
    <mergeCell ref="Q74:Q75"/>
    <mergeCell ref="I100:I102"/>
    <mergeCell ref="O90:O92"/>
    <mergeCell ref="M93:M96"/>
    <mergeCell ref="J93:J96"/>
    <mergeCell ref="N76:N79"/>
    <mergeCell ref="L72:L73"/>
    <mergeCell ref="M42:M44"/>
    <mergeCell ref="L45:L48"/>
    <mergeCell ref="M45:M48"/>
    <mergeCell ref="L49:L50"/>
    <mergeCell ref="M49:M50"/>
    <mergeCell ref="L58:L63"/>
    <mergeCell ref="M58:M63"/>
    <mergeCell ref="M54:M57"/>
    <mergeCell ref="L54:L57"/>
    <mergeCell ref="G32:G34"/>
    <mergeCell ref="I32:I34"/>
    <mergeCell ref="H29:H31"/>
    <mergeCell ref="G22:G24"/>
    <mergeCell ref="H22:H24"/>
    <mergeCell ref="I22:I24"/>
    <mergeCell ref="J22:J24"/>
    <mergeCell ref="K22:K24"/>
    <mergeCell ref="L22:L24"/>
    <mergeCell ref="M18:M21"/>
    <mergeCell ref="P22:P24"/>
    <mergeCell ref="I118:I121"/>
    <mergeCell ref="J118:J121"/>
    <mergeCell ref="R5:R7"/>
    <mergeCell ref="S5:S7"/>
    <mergeCell ref="N134:N135"/>
    <mergeCell ref="O5:O7"/>
    <mergeCell ref="N5:N7"/>
    <mergeCell ref="N12:N15"/>
    <mergeCell ref="S76:S79"/>
    <mergeCell ref="P88:P89"/>
    <mergeCell ref="Q88:Q89"/>
    <mergeCell ref="R88:R89"/>
    <mergeCell ref="S88:S89"/>
    <mergeCell ref="P80:P83"/>
    <mergeCell ref="Q80:Q83"/>
    <mergeCell ref="R80:R83"/>
    <mergeCell ref="S80:S83"/>
    <mergeCell ref="P84:P87"/>
    <mergeCell ref="Q84:Q87"/>
    <mergeCell ref="R84:R87"/>
    <mergeCell ref="N16:N17"/>
    <mergeCell ref="P72:P73"/>
    <mergeCell ref="S103:S105"/>
    <mergeCell ref="P109:P111"/>
    <mergeCell ref="Q109:Q111"/>
    <mergeCell ref="R109:R111"/>
    <mergeCell ref="S109:S111"/>
    <mergeCell ref="P115:P117"/>
    <mergeCell ref="Q115:Q117"/>
    <mergeCell ref="R115:R117"/>
    <mergeCell ref="S115:S117"/>
    <mergeCell ref="P103:P105"/>
    <mergeCell ref="Q103:Q105"/>
    <mergeCell ref="S128:S130"/>
    <mergeCell ref="P125:P127"/>
    <mergeCell ref="S125:S127"/>
    <mergeCell ref="O106:O108"/>
    <mergeCell ref="P106:P108"/>
    <mergeCell ref="Q106:Q108"/>
    <mergeCell ref="S106:S108"/>
    <mergeCell ref="R122:R124"/>
    <mergeCell ref="R106:R108"/>
    <mergeCell ref="O109:O111"/>
    <mergeCell ref="S118:S121"/>
    <mergeCell ref="P122:P124"/>
    <mergeCell ref="Q122:Q124"/>
    <mergeCell ref="S122:S124"/>
    <mergeCell ref="S97:S99"/>
    <mergeCell ref="I115:I117"/>
    <mergeCell ref="J112:J114"/>
    <mergeCell ref="J115:J117"/>
    <mergeCell ref="K112:K114"/>
    <mergeCell ref="K115:K117"/>
    <mergeCell ref="L112:L114"/>
    <mergeCell ref="M112:M114"/>
    <mergeCell ref="L115:L117"/>
    <mergeCell ref="M115:M117"/>
    <mergeCell ref="K106:K108"/>
    <mergeCell ref="I106:I108"/>
    <mergeCell ref="R112:R114"/>
    <mergeCell ref="S112:S114"/>
    <mergeCell ref="O112:O114"/>
    <mergeCell ref="P112:P114"/>
    <mergeCell ref="J109:J111"/>
    <mergeCell ref="K109:K111"/>
    <mergeCell ref="I112:I114"/>
    <mergeCell ref="P100:P102"/>
    <mergeCell ref="Q100:Q102"/>
    <mergeCell ref="R100:R102"/>
    <mergeCell ref="S100:S102"/>
    <mergeCell ref="O115:O117"/>
    <mergeCell ref="R74:R75"/>
    <mergeCell ref="N68:N71"/>
    <mergeCell ref="O68:O71"/>
    <mergeCell ref="N72:N73"/>
    <mergeCell ref="Q54:Q57"/>
    <mergeCell ref="R54:R57"/>
    <mergeCell ref="S54:S57"/>
    <mergeCell ref="P51:P53"/>
    <mergeCell ref="Q51:Q53"/>
    <mergeCell ref="R51:R53"/>
    <mergeCell ref="S51:S53"/>
    <mergeCell ref="Q58:Q63"/>
    <mergeCell ref="R58:R63"/>
    <mergeCell ref="S58:S63"/>
    <mergeCell ref="S74:S75"/>
    <mergeCell ref="Q64:Q67"/>
    <mergeCell ref="O54:O57"/>
    <mergeCell ref="P54:P57"/>
    <mergeCell ref="N54:N57"/>
    <mergeCell ref="N84:N87"/>
    <mergeCell ref="N88:N89"/>
    <mergeCell ref="N90:N92"/>
    <mergeCell ref="O58:O63"/>
    <mergeCell ref="Q93:Q96"/>
    <mergeCell ref="R93:R96"/>
    <mergeCell ref="S93:S96"/>
    <mergeCell ref="N64:N67"/>
    <mergeCell ref="O64:O67"/>
    <mergeCell ref="N58:N63"/>
    <mergeCell ref="O93:O96"/>
    <mergeCell ref="N93:N96"/>
    <mergeCell ref="R76:R79"/>
    <mergeCell ref="P90:P92"/>
    <mergeCell ref="Q90:Q92"/>
    <mergeCell ref="R90:R92"/>
    <mergeCell ref="S90:S92"/>
    <mergeCell ref="S84:S87"/>
    <mergeCell ref="R64:R67"/>
    <mergeCell ref="S64:S67"/>
    <mergeCell ref="P68:P71"/>
    <mergeCell ref="Q68:Q71"/>
    <mergeCell ref="R68:R71"/>
    <mergeCell ref="S68:S71"/>
    <mergeCell ref="H112:H114"/>
    <mergeCell ref="H106:H108"/>
    <mergeCell ref="H109:H111"/>
    <mergeCell ref="H122:H124"/>
    <mergeCell ref="N74:N75"/>
    <mergeCell ref="O74:O75"/>
    <mergeCell ref="O72:O73"/>
    <mergeCell ref="P58:P63"/>
    <mergeCell ref="P64:P67"/>
    <mergeCell ref="M72:M73"/>
    <mergeCell ref="L68:L71"/>
    <mergeCell ref="H118:H121"/>
    <mergeCell ref="I76:I79"/>
    <mergeCell ref="J76:J79"/>
    <mergeCell ref="K76:K79"/>
    <mergeCell ref="L76:L79"/>
    <mergeCell ref="M76:M79"/>
    <mergeCell ref="L74:L75"/>
    <mergeCell ref="M74:M75"/>
    <mergeCell ref="K84:K87"/>
    <mergeCell ref="O76:O79"/>
    <mergeCell ref="J122:J124"/>
    <mergeCell ref="L118:L121"/>
    <mergeCell ref="M118:M121"/>
    <mergeCell ref="H131:H133"/>
    <mergeCell ref="H128:H130"/>
    <mergeCell ref="B109:B111"/>
    <mergeCell ref="G88:G89"/>
    <mergeCell ref="M51:M53"/>
    <mergeCell ref="M84:M87"/>
    <mergeCell ref="O80:O83"/>
    <mergeCell ref="M80:M83"/>
    <mergeCell ref="N80:N83"/>
    <mergeCell ref="L84:L87"/>
    <mergeCell ref="O88:O89"/>
    <mergeCell ref="O84:O87"/>
    <mergeCell ref="G125:G127"/>
    <mergeCell ref="M64:M67"/>
    <mergeCell ref="H72:H73"/>
    <mergeCell ref="I72:I73"/>
    <mergeCell ref="H64:H67"/>
    <mergeCell ref="I64:I67"/>
    <mergeCell ref="H76:H79"/>
    <mergeCell ref="H74:H75"/>
    <mergeCell ref="I88:I89"/>
    <mergeCell ref="K72:K73"/>
    <mergeCell ref="M68:M71"/>
    <mergeCell ref="H97:H99"/>
    <mergeCell ref="E106:E108"/>
    <mergeCell ref="C88:C89"/>
    <mergeCell ref="D88:D89"/>
    <mergeCell ref="B100:B102"/>
    <mergeCell ref="C100:C102"/>
    <mergeCell ref="D100:D102"/>
    <mergeCell ref="E100:E102"/>
    <mergeCell ref="C80:C83"/>
    <mergeCell ref="D80:D83"/>
    <mergeCell ref="E80:E83"/>
    <mergeCell ref="B88:B89"/>
    <mergeCell ref="B106:B108"/>
    <mergeCell ref="B139:B145"/>
    <mergeCell ref="C139:C145"/>
    <mergeCell ref="D139:D145"/>
    <mergeCell ref="E139:E142"/>
    <mergeCell ref="E143:E145"/>
    <mergeCell ref="B134:B138"/>
    <mergeCell ref="D112:D117"/>
    <mergeCell ref="E115:E117"/>
    <mergeCell ref="E112:E114"/>
    <mergeCell ref="C134:C138"/>
    <mergeCell ref="D134:D138"/>
    <mergeCell ref="E131:E133"/>
    <mergeCell ref="E134:E135"/>
    <mergeCell ref="B118:B124"/>
    <mergeCell ref="E136:E138"/>
    <mergeCell ref="C51:C57"/>
    <mergeCell ref="B64:B79"/>
    <mergeCell ref="E88:E89"/>
    <mergeCell ref="B58:B63"/>
    <mergeCell ref="C58:C63"/>
    <mergeCell ref="D58:D63"/>
    <mergeCell ref="B80:B83"/>
    <mergeCell ref="G93:G96"/>
    <mergeCell ref="G97:G99"/>
    <mergeCell ref="E58:E63"/>
    <mergeCell ref="G54:G57"/>
    <mergeCell ref="G64:G67"/>
    <mergeCell ref="G68:G71"/>
    <mergeCell ref="G80:G83"/>
    <mergeCell ref="E72:E73"/>
    <mergeCell ref="E74:E75"/>
    <mergeCell ref="E76:E79"/>
    <mergeCell ref="D84:D87"/>
    <mergeCell ref="D64:D79"/>
    <mergeCell ref="B90:B92"/>
    <mergeCell ref="C90:C92"/>
    <mergeCell ref="D90:D92"/>
    <mergeCell ref="G76:G79"/>
    <mergeCell ref="G84:G87"/>
    <mergeCell ref="D109:D111"/>
    <mergeCell ref="E90:E92"/>
    <mergeCell ref="B112:B117"/>
    <mergeCell ref="C112:C117"/>
    <mergeCell ref="C118:C124"/>
    <mergeCell ref="D118:D124"/>
    <mergeCell ref="E118:E121"/>
    <mergeCell ref="G118:G121"/>
    <mergeCell ref="G122:G124"/>
    <mergeCell ref="G103:G105"/>
    <mergeCell ref="E103:E105"/>
    <mergeCell ref="G109:G111"/>
    <mergeCell ref="G90:G92"/>
    <mergeCell ref="G106:G108"/>
    <mergeCell ref="F3:F145"/>
    <mergeCell ref="E64:E67"/>
    <mergeCell ref="G100:G102"/>
    <mergeCell ref="C45:C50"/>
    <mergeCell ref="D45:D50"/>
    <mergeCell ref="C64:C79"/>
    <mergeCell ref="D51:D57"/>
    <mergeCell ref="D93:D99"/>
    <mergeCell ref="E51:E53"/>
    <mergeCell ref="G51:G53"/>
    <mergeCell ref="C2:AD2"/>
    <mergeCell ref="C18:C26"/>
    <mergeCell ref="D18:D26"/>
    <mergeCell ref="E18:E26"/>
    <mergeCell ref="E16:E17"/>
    <mergeCell ref="P27:P28"/>
    <mergeCell ref="Q27:Q28"/>
    <mergeCell ref="R27:R28"/>
    <mergeCell ref="P29:P31"/>
    <mergeCell ref="Q29:Q31"/>
    <mergeCell ref="R29:R31"/>
    <mergeCell ref="B3:E3"/>
    <mergeCell ref="G3:AD3"/>
    <mergeCell ref="I25:I26"/>
    <mergeCell ref="J18:J21"/>
    <mergeCell ref="H18:H21"/>
    <mergeCell ref="G18:G21"/>
    <mergeCell ref="I18:I21"/>
    <mergeCell ref="K18:K21"/>
    <mergeCell ref="G25:G26"/>
    <mergeCell ref="O16:O17"/>
    <mergeCell ref="O18:O21"/>
    <mergeCell ref="S27:S28"/>
    <mergeCell ref="G29:G31"/>
    <mergeCell ref="N8:N11"/>
    <mergeCell ref="L12:L15"/>
    <mergeCell ref="M12:M15"/>
    <mergeCell ref="O8:O11"/>
    <mergeCell ref="H12:H15"/>
    <mergeCell ref="P5:P7"/>
    <mergeCell ref="Q5:Q7"/>
    <mergeCell ref="B51:B57"/>
    <mergeCell ref="J51:J53"/>
    <mergeCell ref="I51:I53"/>
    <mergeCell ref="H51:H53"/>
    <mergeCell ref="E49:E50"/>
    <mergeCell ref="B18:B26"/>
    <mergeCell ref="J32:J34"/>
    <mergeCell ref="K45:K48"/>
    <mergeCell ref="E54:E57"/>
    <mergeCell ref="K54:K57"/>
    <mergeCell ref="J54:J57"/>
    <mergeCell ref="J25:J26"/>
    <mergeCell ref="E5:E15"/>
    <mergeCell ref="O27:O28"/>
    <mergeCell ref="O29:O31"/>
    <mergeCell ref="I49:I50"/>
    <mergeCell ref="O49:O50"/>
    <mergeCell ref="B5:B17"/>
    <mergeCell ref="C5:C17"/>
    <mergeCell ref="B131:B133"/>
    <mergeCell ref="C131:C133"/>
    <mergeCell ref="D131:D133"/>
    <mergeCell ref="E84:E87"/>
    <mergeCell ref="B103:B105"/>
    <mergeCell ref="C103:C105"/>
    <mergeCell ref="D103:D105"/>
    <mergeCell ref="B93:B99"/>
    <mergeCell ref="C93:C99"/>
    <mergeCell ref="B125:B130"/>
    <mergeCell ref="E122:E124"/>
    <mergeCell ref="C125:C130"/>
    <mergeCell ref="D125:D130"/>
    <mergeCell ref="E125:E127"/>
    <mergeCell ref="E128:E130"/>
    <mergeCell ref="E93:E99"/>
    <mergeCell ref="E109:E111"/>
    <mergeCell ref="C106:C108"/>
    <mergeCell ref="D106:D108"/>
    <mergeCell ref="C109:C111"/>
    <mergeCell ref="B84:B87"/>
    <mergeCell ref="C84:C87"/>
    <mergeCell ref="E35:E44"/>
    <mergeCell ref="E45:E48"/>
    <mergeCell ref="G58:G63"/>
    <mergeCell ref="G136:G138"/>
    <mergeCell ref="G128:G130"/>
    <mergeCell ref="G131:G133"/>
    <mergeCell ref="G134:G135"/>
    <mergeCell ref="L64:L67"/>
    <mergeCell ref="K90:K92"/>
    <mergeCell ref="K80:K83"/>
    <mergeCell ref="J80:J83"/>
    <mergeCell ref="H84:H87"/>
    <mergeCell ref="K68:K71"/>
    <mergeCell ref="G72:G73"/>
    <mergeCell ref="G74:G75"/>
    <mergeCell ref="K64:K67"/>
    <mergeCell ref="H68:H71"/>
    <mergeCell ref="H90:H92"/>
    <mergeCell ref="L80:L83"/>
    <mergeCell ref="H115:H117"/>
    <mergeCell ref="G115:G117"/>
    <mergeCell ref="J106:J108"/>
    <mergeCell ref="G112:G114"/>
    <mergeCell ref="E68:E71"/>
    <mergeCell ref="H125:H127"/>
    <mergeCell ref="I125:I127"/>
    <mergeCell ref="J125:J127"/>
    <mergeCell ref="H58:H63"/>
    <mergeCell ref="I58:I63"/>
    <mergeCell ref="I54:I57"/>
    <mergeCell ref="J90:J92"/>
    <mergeCell ref="H88:H89"/>
    <mergeCell ref="J88:J89"/>
    <mergeCell ref="H80:H83"/>
    <mergeCell ref="I80:I83"/>
    <mergeCell ref="I68:I71"/>
    <mergeCell ref="J68:J71"/>
    <mergeCell ref="J72:J73"/>
    <mergeCell ref="J74:J75"/>
    <mergeCell ref="H103:H105"/>
    <mergeCell ref="J103:J105"/>
    <mergeCell ref="H100:H102"/>
    <mergeCell ref="H93:H96"/>
    <mergeCell ref="H54:H57"/>
    <mergeCell ref="J64:J67"/>
    <mergeCell ref="J97:J99"/>
    <mergeCell ref="I84:I87"/>
    <mergeCell ref="J84:J87"/>
    <mergeCell ref="J139:J142"/>
    <mergeCell ref="K139:K142"/>
    <mergeCell ref="L139:L142"/>
    <mergeCell ref="I134:I135"/>
    <mergeCell ref="I136:I138"/>
    <mergeCell ref="H136:H138"/>
    <mergeCell ref="H134:H135"/>
    <mergeCell ref="L134:L135"/>
    <mergeCell ref="M134:M135"/>
    <mergeCell ref="L136:L138"/>
    <mergeCell ref="M136:M138"/>
    <mergeCell ref="I139:I142"/>
    <mergeCell ref="K134:K135"/>
    <mergeCell ref="K136:K138"/>
    <mergeCell ref="J134:J135"/>
    <mergeCell ref="J136:J138"/>
    <mergeCell ref="B32:B34"/>
    <mergeCell ref="C35:C44"/>
    <mergeCell ref="B35:B44"/>
    <mergeCell ref="G45:G48"/>
    <mergeCell ref="L27:L28"/>
    <mergeCell ref="M27:M28"/>
    <mergeCell ref="L29:L31"/>
    <mergeCell ref="M29:M31"/>
    <mergeCell ref="J27:J28"/>
    <mergeCell ref="K27:K28"/>
    <mergeCell ref="J29:J31"/>
    <mergeCell ref="K29:K31"/>
    <mergeCell ref="E32:E34"/>
    <mergeCell ref="D32:D34"/>
    <mergeCell ref="J42:J44"/>
    <mergeCell ref="D35:D44"/>
    <mergeCell ref="B27:B31"/>
    <mergeCell ref="C27:C31"/>
    <mergeCell ref="D27:D31"/>
    <mergeCell ref="E27:E31"/>
    <mergeCell ref="H32:H34"/>
    <mergeCell ref="B45:B50"/>
    <mergeCell ref="G27:G28"/>
    <mergeCell ref="I27:I28"/>
    <mergeCell ref="M8:M11"/>
    <mergeCell ref="G12:G15"/>
    <mergeCell ref="I12:I15"/>
    <mergeCell ref="K12:K15"/>
    <mergeCell ref="I16:I17"/>
    <mergeCell ref="K16:K17"/>
    <mergeCell ref="L16:L17"/>
    <mergeCell ref="M16:M17"/>
    <mergeCell ref="C32:C34"/>
    <mergeCell ref="D5:D17"/>
    <mergeCell ref="M5:M7"/>
    <mergeCell ref="L5:L7"/>
    <mergeCell ref="H5:H7"/>
    <mergeCell ref="I5:I7"/>
    <mergeCell ref="J5:J7"/>
    <mergeCell ref="K5:K7"/>
    <mergeCell ref="G5:G7"/>
    <mergeCell ref="G8:G11"/>
    <mergeCell ref="I8:I11"/>
    <mergeCell ref="H8:H11"/>
    <mergeCell ref="J8:J11"/>
    <mergeCell ref="K8:K11"/>
    <mergeCell ref="J16:J17"/>
    <mergeCell ref="G16:G17"/>
    <mergeCell ref="J12:J15"/>
    <mergeCell ref="L8:L11"/>
    <mergeCell ref="K35:K37"/>
    <mergeCell ref="K38:K41"/>
    <mergeCell ref="K42:K44"/>
    <mergeCell ref="K49:K50"/>
    <mergeCell ref="J58:J63"/>
    <mergeCell ref="K58:K63"/>
    <mergeCell ref="L51:L53"/>
    <mergeCell ref="K51:K53"/>
    <mergeCell ref="L18:L21"/>
    <mergeCell ref="K32:K34"/>
    <mergeCell ref="J49:J50"/>
    <mergeCell ref="J45:J48"/>
    <mergeCell ref="L32:L34"/>
    <mergeCell ref="L42:L44"/>
    <mergeCell ref="H45:H48"/>
    <mergeCell ref="H49:H50"/>
    <mergeCell ref="G49:G50"/>
    <mergeCell ref="I45:I48"/>
    <mergeCell ref="H38:H41"/>
    <mergeCell ref="H42:H44"/>
    <mergeCell ref="I38:I41"/>
    <mergeCell ref="I35:I37"/>
    <mergeCell ref="I42:I44"/>
    <mergeCell ref="G35:G37"/>
    <mergeCell ref="G38:G41"/>
    <mergeCell ref="G42:G44"/>
    <mergeCell ref="H35:H37"/>
    <mergeCell ref="K88:K89"/>
    <mergeCell ref="I103:I105"/>
    <mergeCell ref="I90:I92"/>
    <mergeCell ref="J100:J102"/>
    <mergeCell ref="K100:K102"/>
    <mergeCell ref="K93:K96"/>
    <mergeCell ref="M128:M130"/>
    <mergeCell ref="P97:P99"/>
    <mergeCell ref="Q97:Q99"/>
    <mergeCell ref="O128:O130"/>
    <mergeCell ref="N103:N105"/>
    <mergeCell ref="N118:N121"/>
    <mergeCell ref="N112:N114"/>
    <mergeCell ref="N115:N117"/>
    <mergeCell ref="I122:I124"/>
    <mergeCell ref="L122:L124"/>
    <mergeCell ref="M122:M124"/>
    <mergeCell ref="I109:I111"/>
    <mergeCell ref="N109:N111"/>
    <mergeCell ref="M103:M105"/>
    <mergeCell ref="O97:O99"/>
    <mergeCell ref="L100:L102"/>
    <mergeCell ref="M100:M102"/>
    <mergeCell ref="O100:O102"/>
    <mergeCell ref="R97:R99"/>
    <mergeCell ref="N97:N99"/>
    <mergeCell ref="Q125:Q127"/>
    <mergeCell ref="N100:N102"/>
    <mergeCell ref="P118:P121"/>
    <mergeCell ref="Q118:Q121"/>
    <mergeCell ref="R118:R121"/>
    <mergeCell ref="O125:O127"/>
    <mergeCell ref="M125:M127"/>
    <mergeCell ref="N122:N124"/>
    <mergeCell ref="O118:O121"/>
    <mergeCell ref="O122:O124"/>
    <mergeCell ref="R103:R105"/>
    <mergeCell ref="O12:O15"/>
    <mergeCell ref="O45:O48"/>
    <mergeCell ref="O38:O41"/>
    <mergeCell ref="O42:O44"/>
    <mergeCell ref="O35:O37"/>
    <mergeCell ref="N27:N28"/>
    <mergeCell ref="O51:O53"/>
    <mergeCell ref="N51:N53"/>
    <mergeCell ref="N29:N31"/>
    <mergeCell ref="N45:N48"/>
    <mergeCell ref="N49:N50"/>
    <mergeCell ref="O25:O26"/>
    <mergeCell ref="N18:N21"/>
    <mergeCell ref="N25:N26"/>
    <mergeCell ref="N32:N34"/>
    <mergeCell ref="O32:O34"/>
    <mergeCell ref="N42:N44"/>
    <mergeCell ref="N22:N24"/>
    <mergeCell ref="O22:O24"/>
    <mergeCell ref="P8:P11"/>
    <mergeCell ref="Q8:Q11"/>
    <mergeCell ref="R8:R11"/>
    <mergeCell ref="S8:S11"/>
    <mergeCell ref="P12:P15"/>
    <mergeCell ref="Q12:Q15"/>
    <mergeCell ref="R12:R15"/>
    <mergeCell ref="S12:S15"/>
    <mergeCell ref="Q18:Q21"/>
    <mergeCell ref="R18:R21"/>
    <mergeCell ref="S18:S21"/>
    <mergeCell ref="P16:P17"/>
    <mergeCell ref="Q16:Q17"/>
    <mergeCell ref="P18:P21"/>
    <mergeCell ref="R16:R17"/>
    <mergeCell ref="S16:S17"/>
    <mergeCell ref="R25:R26"/>
    <mergeCell ref="S25:S26"/>
    <mergeCell ref="S32:S34"/>
    <mergeCell ref="J38:J41"/>
    <mergeCell ref="J35:J37"/>
    <mergeCell ref="P35:P37"/>
    <mergeCell ref="Q35:Q37"/>
    <mergeCell ref="R35:R37"/>
    <mergeCell ref="S35:S37"/>
    <mergeCell ref="L25:L26"/>
    <mergeCell ref="M25:M26"/>
    <mergeCell ref="R32:R34"/>
    <mergeCell ref="M32:M34"/>
    <mergeCell ref="Q22:Q24"/>
    <mergeCell ref="H27:H28"/>
    <mergeCell ref="L35:L37"/>
    <mergeCell ref="M35:M37"/>
    <mergeCell ref="N35:N37"/>
    <mergeCell ref="L38:L41"/>
    <mergeCell ref="M38:M41"/>
    <mergeCell ref="N38:N41"/>
    <mergeCell ref="P32:P34"/>
    <mergeCell ref="Q32:Q34"/>
    <mergeCell ref="P25:P26"/>
    <mergeCell ref="Q25:Q26"/>
    <mergeCell ref="H25:H26"/>
    <mergeCell ref="I29:I31"/>
    <mergeCell ref="M22:M24"/>
    <mergeCell ref="Q49:Q50"/>
    <mergeCell ref="R49:R50"/>
    <mergeCell ref="S49:S50"/>
    <mergeCell ref="P38:P41"/>
    <mergeCell ref="Q38:Q41"/>
    <mergeCell ref="R38:R41"/>
    <mergeCell ref="S38:S41"/>
    <mergeCell ref="Q45:Q48"/>
    <mergeCell ref="R45:R48"/>
    <mergeCell ref="S45:S48"/>
    <mergeCell ref="P42:P44"/>
    <mergeCell ref="Q42:Q44"/>
    <mergeCell ref="R42:R44"/>
    <mergeCell ref="S42:S44"/>
    <mergeCell ref="P45:P48"/>
    <mergeCell ref="P49:P50"/>
  </mergeCells>
  <dataValidations count="1">
    <dataValidation allowBlank="1" showInputMessage="1" showErrorMessage="1" sqref="AC100 AC101 AC102 AC97:AC99" xr:uid="{89691E39-16A3-48FA-8D3B-E6014F01992A}"/>
  </dataValidations>
  <pageMargins left="0.7" right="0.7" top="0.75" bottom="0.75" header="0" footer="0"/>
  <pageSetup paperSize="9" orientation="portrait"/>
  <ignoredErrors>
    <ignoredError sqref="R32" formula="1"/>
  </ignoredErrors>
  <legacyDrawing r:id="rId1"/>
  <extLst>
    <ext xmlns:x14="http://schemas.microsoft.com/office/spreadsheetml/2009/9/main" uri="{CCE6A557-97BC-4b89-ADB6-D9C93CAAB3DF}">
      <x14:dataValidations xmlns:xm="http://schemas.microsoft.com/office/excel/2006/main" count="6">
        <x14:dataValidation type="list" allowBlank="1" showInputMessage="1" showErrorMessage="1" xr:uid="{C154DF17-48E6-4C76-8AFF-04BD8DFA18FF}">
          <x14:formula1>
            <xm:f>Validaciones!$K$2:$K$4</xm:f>
          </x14:formula1>
          <xm:sqref>AD106:AD255 AD5:AD21 AD25:AD28 AC125:AC130 AD64:AD102 AC93:AC96</xm:sqref>
        </x14:dataValidation>
        <x14:dataValidation type="list" allowBlank="1" showInputMessage="1" showErrorMessage="1" xr:uid="{11557EBF-7ABE-4979-92AE-81A11A213F8A}">
          <x14:formula1>
            <xm:f>Validaciones!$I$2:$I$18</xm:f>
          </x14:formula1>
          <xm:sqref>O49 O136 O97 O143 O29 O54 O5 O8 O12 O45 O128 O84 O122 O115 O16 O18 O22 O25 O27 O51 O58 O90 O93 O88 O64 O68 O76 O72 O74 O103 O106 O109 O112 O118 O125 O146:O255 O139 O131 O134 O100</xm:sqref>
        </x14:dataValidation>
        <x14:dataValidation type="list" allowBlank="1" showInputMessage="1" showErrorMessage="1" xr:uid="{FEF46786-0BFC-471B-8CA9-2B675C9DFBCD}">
          <x14:formula1>
            <xm:f>datos!$G$2:$G$11</xm:f>
          </x14:formula1>
          <xm:sqref>E48 J25 E136 J143 J139 J16 J18 J22 E276:E1048576 J88 E143 E84 E122 E35 E90 J84 E80 E1:E32 E88 E146:E255 E118 J125:J130 E125:E131 E134 E139 E115 E109:E112 E93:E100 E103:E106</xm:sqref>
        </x14:dataValidation>
        <x14:dataValidation type="list" allowBlank="1" showInputMessage="1" showErrorMessage="1" xr:uid="{740E5440-7AEB-4B04-A4BE-4A9E95579A0B}">
          <x14:formula1>
            <xm:f>Validaciones!$A$2:$A$5</xm:f>
          </x14:formula1>
          <xm:sqref>B90 B35 B109 B5:B32 B45:B57 B84:B88 B112:B255 B93:B100 B103:B106</xm:sqref>
        </x14:dataValidation>
        <x14:dataValidation type="list" allowBlank="1" showInputMessage="1" showErrorMessage="1" xr:uid="{E1079B1D-FFE7-4AC1-AA87-49A7E27F3DAD}">
          <x14:formula1>
            <xm:f>Validaciones!$C$2:$C$17</xm:f>
          </x14:formula1>
          <xm:sqref>C90 C35 C109 C5:C32 C45:C57 C80:C88 C112:C255 C93:C100 C103:C106</xm:sqref>
        </x14:dataValidation>
        <x14:dataValidation type="list" allowBlank="1" showInputMessage="1" showErrorMessage="1" xr:uid="{6D0A7A1A-E7A5-4AFD-A609-8E4F717D0E02}">
          <x14:formula1>
            <xm:f>Validaciones!$E$2:$E$25</xm:f>
          </x14:formula1>
          <xm:sqref>D90 D35 D109 D5:D32 D45:D63 D80:D88 D112:D255 D93:D106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48EA9-F2B7-437D-89C5-825C1925A8FF}">
  <dimension ref="A1:V149"/>
  <sheetViews>
    <sheetView workbookViewId="0">
      <selection activeCell="A23" sqref="A23"/>
    </sheetView>
  </sheetViews>
  <sheetFormatPr defaultColWidth="11.42578125" defaultRowHeight="15"/>
  <cols>
    <col min="1" max="1" width="24.7109375" bestFit="1" customWidth="1"/>
    <col min="2" max="2" width="3" customWidth="1"/>
    <col min="3" max="3" width="151.85546875" bestFit="1" customWidth="1"/>
    <col min="4" max="4" width="3.28515625" customWidth="1"/>
    <col min="5" max="5" width="188.7109375" customWidth="1"/>
    <col min="6" max="6" width="2.7109375" customWidth="1"/>
    <col min="7" max="7" width="62.5703125" customWidth="1"/>
    <col min="8" max="8" width="5" customWidth="1"/>
    <col min="9" max="9" width="57.5703125" bestFit="1" customWidth="1"/>
    <col min="10" max="10" width="4.140625" customWidth="1"/>
    <col min="11" max="11" width="32" customWidth="1"/>
    <col min="13" max="14" width="22.7109375" customWidth="1"/>
    <col min="16" max="16" width="11.28515625" bestFit="1" customWidth="1"/>
    <col min="17" max="17" width="48.140625" customWidth="1"/>
    <col min="18" max="18" width="56.42578125" customWidth="1"/>
    <col min="19" max="19" width="40.85546875" customWidth="1"/>
    <col min="20" max="20" width="11.28515625" bestFit="1" customWidth="1"/>
    <col min="21" max="21" width="45.85546875" customWidth="1"/>
    <col min="22" max="22" width="19.28515625" bestFit="1" customWidth="1"/>
  </cols>
  <sheetData>
    <row r="1" spans="1:22" s="2" customFormat="1" ht="15.75">
      <c r="A1" s="7" t="s">
        <v>212</v>
      </c>
      <c r="C1" s="7" t="s">
        <v>213</v>
      </c>
      <c r="E1" s="8" t="s">
        <v>214</v>
      </c>
      <c r="G1" s="8" t="s">
        <v>215</v>
      </c>
      <c r="I1" s="9" t="s">
        <v>224</v>
      </c>
      <c r="K1" s="9" t="s">
        <v>231</v>
      </c>
      <c r="M1" s="9" t="s">
        <v>677</v>
      </c>
      <c r="N1" s="9" t="s">
        <v>678</v>
      </c>
      <c r="P1" s="3" t="s">
        <v>4</v>
      </c>
      <c r="Q1" s="3" t="s">
        <v>1</v>
      </c>
      <c r="R1" s="3" t="s">
        <v>2</v>
      </c>
      <c r="S1" s="3" t="s">
        <v>3</v>
      </c>
      <c r="T1" s="3" t="s">
        <v>4</v>
      </c>
      <c r="U1" s="3" t="s">
        <v>5</v>
      </c>
      <c r="V1" s="3" t="s">
        <v>6</v>
      </c>
    </row>
    <row r="2" spans="1:22">
      <c r="A2" t="s">
        <v>232</v>
      </c>
      <c r="C2" t="s">
        <v>233</v>
      </c>
      <c r="E2" t="s">
        <v>234</v>
      </c>
      <c r="I2" t="s">
        <v>239</v>
      </c>
      <c r="K2" t="s">
        <v>679</v>
      </c>
      <c r="P2" s="6">
        <v>1</v>
      </c>
      <c r="Q2" s="10" t="s">
        <v>7</v>
      </c>
      <c r="R2" s="11" t="s">
        <v>8</v>
      </c>
      <c r="S2" s="12" t="s">
        <v>9</v>
      </c>
      <c r="T2" s="6">
        <v>1</v>
      </c>
      <c r="U2" s="1" t="s">
        <v>10</v>
      </c>
      <c r="V2" s="4">
        <v>0</v>
      </c>
    </row>
    <row r="3" spans="1:22">
      <c r="A3" t="s">
        <v>366</v>
      </c>
      <c r="C3" t="s">
        <v>270</v>
      </c>
      <c r="E3" t="s">
        <v>271</v>
      </c>
      <c r="I3" t="s">
        <v>490</v>
      </c>
      <c r="K3" t="s">
        <v>560</v>
      </c>
      <c r="P3" s="6">
        <v>2</v>
      </c>
      <c r="Q3" s="10" t="s">
        <v>7</v>
      </c>
      <c r="R3" s="11" t="s">
        <v>8</v>
      </c>
      <c r="S3" s="12" t="s">
        <v>9</v>
      </c>
      <c r="T3" s="6">
        <v>2</v>
      </c>
      <c r="U3" s="1" t="s">
        <v>11</v>
      </c>
      <c r="V3" s="4">
        <v>400000000</v>
      </c>
    </row>
    <row r="4" spans="1:22">
      <c r="A4" t="s">
        <v>551</v>
      </c>
      <c r="C4" t="s">
        <v>312</v>
      </c>
      <c r="E4" t="s">
        <v>297</v>
      </c>
      <c r="I4" t="s">
        <v>535</v>
      </c>
      <c r="K4" t="s">
        <v>242</v>
      </c>
      <c r="P4" s="6">
        <v>3</v>
      </c>
      <c r="Q4" s="10" t="s">
        <v>7</v>
      </c>
      <c r="R4" s="11" t="s">
        <v>8</v>
      </c>
      <c r="S4" s="12" t="s">
        <v>9</v>
      </c>
      <c r="T4" s="6">
        <v>3</v>
      </c>
      <c r="U4" s="1" t="s">
        <v>12</v>
      </c>
      <c r="V4" s="4">
        <v>100000000</v>
      </c>
    </row>
    <row r="5" spans="1:22">
      <c r="A5" t="s">
        <v>631</v>
      </c>
      <c r="C5" t="s">
        <v>348</v>
      </c>
      <c r="E5" t="s">
        <v>313</v>
      </c>
      <c r="I5" t="s">
        <v>411</v>
      </c>
      <c r="P5" s="6">
        <v>4</v>
      </c>
      <c r="Q5" s="10" t="s">
        <v>7</v>
      </c>
      <c r="R5" s="11" t="s">
        <v>8</v>
      </c>
      <c r="S5" s="12" t="s">
        <v>9</v>
      </c>
      <c r="T5" s="6">
        <v>4</v>
      </c>
      <c r="U5" s="1" t="s">
        <v>13</v>
      </c>
      <c r="V5" s="4">
        <v>500000000</v>
      </c>
    </row>
    <row r="6" spans="1:22">
      <c r="C6" t="s">
        <v>367</v>
      </c>
      <c r="E6" t="s">
        <v>323</v>
      </c>
      <c r="I6" t="s">
        <v>465</v>
      </c>
      <c r="P6" s="6">
        <v>5</v>
      </c>
      <c r="Q6" s="10" t="s">
        <v>7</v>
      </c>
      <c r="R6" s="11" t="s">
        <v>8</v>
      </c>
      <c r="S6" s="12" t="s">
        <v>9</v>
      </c>
      <c r="T6" s="6">
        <v>5</v>
      </c>
      <c r="U6" s="1" t="s">
        <v>14</v>
      </c>
      <c r="V6" s="4">
        <v>0</v>
      </c>
    </row>
    <row r="7" spans="1:22">
      <c r="C7" t="s">
        <v>391</v>
      </c>
      <c r="E7" t="s">
        <v>349</v>
      </c>
      <c r="I7" t="s">
        <v>569</v>
      </c>
      <c r="P7" s="6">
        <v>6</v>
      </c>
      <c r="Q7" s="10" t="s">
        <v>7</v>
      </c>
      <c r="R7" s="11" t="s">
        <v>8</v>
      </c>
      <c r="S7" s="12" t="s">
        <v>9</v>
      </c>
      <c r="T7" s="6">
        <v>6</v>
      </c>
      <c r="U7" s="1" t="s">
        <v>15</v>
      </c>
      <c r="V7" s="4">
        <v>0</v>
      </c>
    </row>
    <row r="8" spans="1:22">
      <c r="C8" t="s">
        <v>486</v>
      </c>
      <c r="E8" t="s">
        <v>368</v>
      </c>
      <c r="I8" t="s">
        <v>478</v>
      </c>
      <c r="P8" s="6">
        <v>7</v>
      </c>
      <c r="Q8" s="10" t="s">
        <v>7</v>
      </c>
      <c r="R8" s="11" t="s">
        <v>8</v>
      </c>
      <c r="S8" s="12" t="s">
        <v>9</v>
      </c>
      <c r="T8" s="6">
        <v>7</v>
      </c>
      <c r="U8" s="1" t="s">
        <v>16</v>
      </c>
      <c r="V8" s="4">
        <v>0</v>
      </c>
    </row>
    <row r="9" spans="1:22">
      <c r="C9" t="s">
        <v>495</v>
      </c>
      <c r="E9" t="s">
        <v>392</v>
      </c>
      <c r="I9" t="s">
        <v>374</v>
      </c>
      <c r="P9" s="6">
        <v>8</v>
      </c>
      <c r="Q9" s="10" t="s">
        <v>7</v>
      </c>
      <c r="R9" s="11" t="s">
        <v>8</v>
      </c>
      <c r="S9" s="12" t="s">
        <v>9</v>
      </c>
      <c r="T9" s="6">
        <v>8</v>
      </c>
      <c r="U9" s="1" t="s">
        <v>17</v>
      </c>
      <c r="V9" s="4">
        <v>0</v>
      </c>
    </row>
    <row r="10" spans="1:22">
      <c r="C10" t="s">
        <v>506</v>
      </c>
      <c r="E10" t="s">
        <v>407</v>
      </c>
      <c r="I10" t="s">
        <v>557</v>
      </c>
      <c r="P10" s="6">
        <v>9</v>
      </c>
      <c r="Q10" s="10" t="s">
        <v>18</v>
      </c>
      <c r="R10" s="11" t="s">
        <v>19</v>
      </c>
      <c r="S10" s="12" t="s">
        <v>20</v>
      </c>
      <c r="T10" s="6">
        <v>9</v>
      </c>
      <c r="U10" s="1" t="s">
        <v>21</v>
      </c>
      <c r="V10" s="4">
        <v>420800000</v>
      </c>
    </row>
    <row r="11" spans="1:22">
      <c r="C11" t="s">
        <v>529</v>
      </c>
      <c r="E11" t="s">
        <v>461</v>
      </c>
      <c r="I11" t="s">
        <v>395</v>
      </c>
      <c r="P11" s="6">
        <v>10</v>
      </c>
      <c r="Q11" s="10" t="s">
        <v>18</v>
      </c>
      <c r="R11" s="11" t="s">
        <v>19</v>
      </c>
      <c r="S11" s="12" t="s">
        <v>20</v>
      </c>
      <c r="T11" s="6">
        <v>10</v>
      </c>
      <c r="U11" s="1" t="s">
        <v>22</v>
      </c>
      <c r="V11" s="4">
        <v>863450000</v>
      </c>
    </row>
    <row r="12" spans="1:22">
      <c r="C12" t="s">
        <v>552</v>
      </c>
      <c r="E12" t="s">
        <v>474</v>
      </c>
      <c r="I12" t="s">
        <v>648</v>
      </c>
      <c r="P12" s="6">
        <v>11</v>
      </c>
      <c r="Q12" s="10" t="s">
        <v>18</v>
      </c>
      <c r="R12" s="11" t="s">
        <v>19</v>
      </c>
      <c r="S12" s="12" t="s">
        <v>20</v>
      </c>
      <c r="T12" s="6">
        <v>11</v>
      </c>
      <c r="U12" s="1" t="s">
        <v>23</v>
      </c>
      <c r="V12" s="4">
        <v>0</v>
      </c>
    </row>
    <row r="13" spans="1:22">
      <c r="C13" t="s">
        <v>564</v>
      </c>
      <c r="E13" t="s">
        <v>487</v>
      </c>
      <c r="I13" t="s">
        <v>581</v>
      </c>
      <c r="P13" s="6">
        <v>12</v>
      </c>
      <c r="Q13" s="10" t="s">
        <v>18</v>
      </c>
      <c r="R13" s="11" t="s">
        <v>19</v>
      </c>
      <c r="S13" s="12" t="s">
        <v>20</v>
      </c>
      <c r="T13" s="6">
        <v>12</v>
      </c>
      <c r="U13" s="1" t="s">
        <v>24</v>
      </c>
      <c r="V13" s="4">
        <v>0</v>
      </c>
    </row>
    <row r="14" spans="1:22">
      <c r="C14" t="s">
        <v>576</v>
      </c>
      <c r="E14" t="s">
        <v>496</v>
      </c>
      <c r="I14" t="s">
        <v>444</v>
      </c>
      <c r="P14" s="6">
        <v>13</v>
      </c>
      <c r="Q14" s="10" t="s">
        <v>18</v>
      </c>
      <c r="R14" s="11" t="s">
        <v>19</v>
      </c>
      <c r="S14" s="12" t="s">
        <v>20</v>
      </c>
      <c r="T14" s="6">
        <v>13</v>
      </c>
      <c r="U14" s="1" t="s">
        <v>25</v>
      </c>
      <c r="V14" s="4">
        <v>0</v>
      </c>
    </row>
    <row r="15" spans="1:22">
      <c r="C15" t="s">
        <v>613</v>
      </c>
      <c r="E15" t="s">
        <v>507</v>
      </c>
      <c r="I15" t="s">
        <v>680</v>
      </c>
      <c r="P15" s="6">
        <v>14</v>
      </c>
      <c r="Q15" s="10" t="s">
        <v>18</v>
      </c>
      <c r="R15" s="11" t="s">
        <v>19</v>
      </c>
      <c r="S15" s="12" t="s">
        <v>20</v>
      </c>
      <c r="T15" s="6">
        <v>14</v>
      </c>
      <c r="U15" s="1" t="s">
        <v>26</v>
      </c>
      <c r="V15" s="4">
        <v>0</v>
      </c>
    </row>
    <row r="16" spans="1:22">
      <c r="C16" t="s">
        <v>632</v>
      </c>
      <c r="E16" t="s">
        <v>530</v>
      </c>
      <c r="I16" t="s">
        <v>353</v>
      </c>
      <c r="P16" s="6">
        <v>15</v>
      </c>
      <c r="Q16" s="10" t="s">
        <v>18</v>
      </c>
      <c r="R16" s="11" t="s">
        <v>19</v>
      </c>
      <c r="S16" s="12" t="s">
        <v>20</v>
      </c>
      <c r="T16" s="6">
        <v>15</v>
      </c>
      <c r="U16" s="1" t="s">
        <v>27</v>
      </c>
      <c r="V16" s="4">
        <v>12262968676</v>
      </c>
    </row>
    <row r="17" spans="1:22">
      <c r="C17" t="s">
        <v>658</v>
      </c>
      <c r="E17" t="s">
        <v>542</v>
      </c>
      <c r="I17" s="20" t="s">
        <v>681</v>
      </c>
      <c r="P17" s="6">
        <v>16</v>
      </c>
      <c r="Q17" s="10" t="s">
        <v>18</v>
      </c>
      <c r="R17" s="11" t="s">
        <v>19</v>
      </c>
      <c r="S17" s="12" t="s">
        <v>20</v>
      </c>
      <c r="T17" s="6">
        <v>16</v>
      </c>
      <c r="U17" s="1" t="s">
        <v>28</v>
      </c>
      <c r="V17" s="4">
        <v>10422910816</v>
      </c>
    </row>
    <row r="18" spans="1:22">
      <c r="E18" t="s">
        <v>553</v>
      </c>
      <c r="I18" t="s">
        <v>424</v>
      </c>
      <c r="P18" s="6">
        <v>17</v>
      </c>
      <c r="Q18" s="10" t="s">
        <v>18</v>
      </c>
      <c r="R18" s="11" t="s">
        <v>19</v>
      </c>
      <c r="S18" s="12" t="s">
        <v>20</v>
      </c>
      <c r="T18" s="6">
        <v>17</v>
      </c>
      <c r="U18" s="1" t="s">
        <v>29</v>
      </c>
      <c r="V18" s="4">
        <v>0</v>
      </c>
    </row>
    <row r="19" spans="1:22">
      <c r="E19" t="s">
        <v>565</v>
      </c>
      <c r="P19" s="6">
        <v>18</v>
      </c>
      <c r="Q19" s="10" t="s">
        <v>18</v>
      </c>
      <c r="R19" s="11" t="s">
        <v>19</v>
      </c>
      <c r="S19" s="12" t="s">
        <v>20</v>
      </c>
      <c r="T19" s="6">
        <v>18</v>
      </c>
      <c r="U19" s="1" t="s">
        <v>30</v>
      </c>
      <c r="V19" s="4">
        <v>1719317722</v>
      </c>
    </row>
    <row r="20" spans="1:22" ht="30">
      <c r="A20" s="5" t="s">
        <v>682</v>
      </c>
      <c r="E20" t="s">
        <v>577</v>
      </c>
      <c r="P20" s="6">
        <v>19</v>
      </c>
      <c r="Q20" s="10" t="s">
        <v>18</v>
      </c>
      <c r="R20" s="11" t="s">
        <v>31</v>
      </c>
      <c r="S20" s="12" t="s">
        <v>32</v>
      </c>
      <c r="T20" s="6">
        <v>19</v>
      </c>
      <c r="U20" s="1" t="s">
        <v>33</v>
      </c>
      <c r="V20" s="4">
        <v>3237138468</v>
      </c>
    </row>
    <row r="21" spans="1:22">
      <c r="A21" s="20" t="s">
        <v>683</v>
      </c>
      <c r="E21" t="s">
        <v>592</v>
      </c>
      <c r="P21" s="6">
        <v>20</v>
      </c>
      <c r="Q21" s="10" t="s">
        <v>18</v>
      </c>
      <c r="R21" s="11" t="s">
        <v>31</v>
      </c>
      <c r="S21" s="12" t="s">
        <v>32</v>
      </c>
      <c r="T21" s="6">
        <v>20</v>
      </c>
      <c r="U21" s="1" t="s">
        <v>34</v>
      </c>
      <c r="V21" s="4">
        <v>0</v>
      </c>
    </row>
    <row r="22" spans="1:22">
      <c r="A22" s="20" t="s">
        <v>684</v>
      </c>
      <c r="E22" t="s">
        <v>614</v>
      </c>
      <c r="P22" s="6">
        <v>21</v>
      </c>
      <c r="Q22" s="10" t="s">
        <v>18</v>
      </c>
      <c r="R22" s="11" t="s">
        <v>31</v>
      </c>
      <c r="S22" s="12" t="s">
        <v>32</v>
      </c>
      <c r="T22" s="6">
        <v>21</v>
      </c>
      <c r="U22" s="1" t="s">
        <v>35</v>
      </c>
      <c r="V22" s="4">
        <v>0</v>
      </c>
    </row>
    <row r="23" spans="1:22">
      <c r="E23" t="s">
        <v>633</v>
      </c>
      <c r="P23" s="6">
        <v>22</v>
      </c>
      <c r="Q23" s="10" t="s">
        <v>36</v>
      </c>
      <c r="R23" s="11" t="s">
        <v>37</v>
      </c>
      <c r="S23" s="12" t="s">
        <v>38</v>
      </c>
      <c r="T23" s="6">
        <v>22</v>
      </c>
      <c r="U23" s="1" t="s">
        <v>39</v>
      </c>
      <c r="V23" s="4">
        <v>146000000</v>
      </c>
    </row>
    <row r="24" spans="1:22">
      <c r="E24" t="s">
        <v>643</v>
      </c>
      <c r="P24" s="6">
        <v>23</v>
      </c>
      <c r="Q24" s="10" t="s">
        <v>36</v>
      </c>
      <c r="R24" s="11" t="s">
        <v>37</v>
      </c>
      <c r="S24" s="12" t="s">
        <v>38</v>
      </c>
      <c r="T24" s="6">
        <v>23</v>
      </c>
      <c r="U24" s="1" t="s">
        <v>40</v>
      </c>
      <c r="V24" s="4">
        <v>0</v>
      </c>
    </row>
    <row r="25" spans="1:22">
      <c r="E25" t="s">
        <v>659</v>
      </c>
      <c r="P25" s="6">
        <v>24</v>
      </c>
      <c r="Q25" s="10" t="s">
        <v>36</v>
      </c>
      <c r="R25" s="11" t="s">
        <v>37</v>
      </c>
      <c r="S25" s="12" t="s">
        <v>38</v>
      </c>
      <c r="T25" s="6">
        <v>24</v>
      </c>
      <c r="U25" s="1" t="s">
        <v>41</v>
      </c>
      <c r="V25" s="4">
        <v>0</v>
      </c>
    </row>
    <row r="26" spans="1:22">
      <c r="P26" s="6">
        <v>25</v>
      </c>
      <c r="Q26" s="10" t="s">
        <v>36</v>
      </c>
      <c r="R26" s="11" t="s">
        <v>37</v>
      </c>
      <c r="S26" s="12" t="s">
        <v>42</v>
      </c>
      <c r="T26" s="6">
        <v>25</v>
      </c>
      <c r="U26" s="1" t="s">
        <v>43</v>
      </c>
      <c r="V26" s="4">
        <v>0</v>
      </c>
    </row>
    <row r="27" spans="1:22">
      <c r="P27" s="6">
        <v>26</v>
      </c>
      <c r="Q27" s="10" t="s">
        <v>36</v>
      </c>
      <c r="R27" s="11" t="s">
        <v>37</v>
      </c>
      <c r="S27" s="12" t="s">
        <v>42</v>
      </c>
      <c r="T27" s="6">
        <v>26</v>
      </c>
      <c r="U27" s="1" t="s">
        <v>44</v>
      </c>
      <c r="V27" s="4">
        <v>858203848</v>
      </c>
    </row>
    <row r="28" spans="1:22">
      <c r="P28" s="6">
        <v>27</v>
      </c>
      <c r="Q28" s="10" t="s">
        <v>36</v>
      </c>
      <c r="R28" s="11" t="s">
        <v>37</v>
      </c>
      <c r="S28" s="12" t="s">
        <v>42</v>
      </c>
      <c r="T28" s="6">
        <v>27</v>
      </c>
      <c r="U28" s="1" t="s">
        <v>45</v>
      </c>
      <c r="V28" s="4">
        <v>1200000000</v>
      </c>
    </row>
    <row r="29" spans="1:22">
      <c r="P29" s="6">
        <v>28</v>
      </c>
      <c r="Q29" s="10" t="s">
        <v>46</v>
      </c>
      <c r="R29" s="11" t="s">
        <v>47</v>
      </c>
      <c r="S29" s="12" t="s">
        <v>48</v>
      </c>
      <c r="T29" s="6">
        <v>28</v>
      </c>
      <c r="U29" s="1" t="s">
        <v>49</v>
      </c>
      <c r="V29" s="4">
        <v>1532045504</v>
      </c>
    </row>
    <row r="30" spans="1:22">
      <c r="P30" s="6">
        <v>29</v>
      </c>
      <c r="Q30" s="10" t="s">
        <v>46</v>
      </c>
      <c r="R30" s="11" t="s">
        <v>47</v>
      </c>
      <c r="S30" s="12" t="s">
        <v>48</v>
      </c>
      <c r="T30" s="6">
        <v>29</v>
      </c>
      <c r="U30" s="1" t="s">
        <v>50</v>
      </c>
      <c r="V30" s="4">
        <v>15007178816</v>
      </c>
    </row>
    <row r="31" spans="1:22">
      <c r="P31" s="6">
        <v>30</v>
      </c>
      <c r="Q31" s="10" t="s">
        <v>46</v>
      </c>
      <c r="R31" s="11" t="s">
        <v>47</v>
      </c>
      <c r="S31" s="12" t="s">
        <v>48</v>
      </c>
      <c r="T31" s="6">
        <v>30</v>
      </c>
      <c r="U31" s="1" t="s">
        <v>51</v>
      </c>
      <c r="V31" s="4">
        <v>0</v>
      </c>
    </row>
    <row r="32" spans="1:22">
      <c r="P32" s="6">
        <v>31</v>
      </c>
      <c r="Q32" s="10" t="s">
        <v>52</v>
      </c>
      <c r="R32" s="11" t="s">
        <v>53</v>
      </c>
      <c r="S32" s="12" t="s">
        <v>54</v>
      </c>
      <c r="T32" s="6">
        <v>31</v>
      </c>
      <c r="U32" s="1" t="s">
        <v>55</v>
      </c>
      <c r="V32" s="4">
        <v>0</v>
      </c>
    </row>
    <row r="33" spans="16:22">
      <c r="P33" s="6">
        <v>32</v>
      </c>
      <c r="Q33" s="10" t="s">
        <v>52</v>
      </c>
      <c r="R33" s="11" t="s">
        <v>53</v>
      </c>
      <c r="S33" s="12" t="s">
        <v>54</v>
      </c>
      <c r="T33" s="6">
        <v>32</v>
      </c>
      <c r="U33" s="1" t="s">
        <v>56</v>
      </c>
      <c r="V33" s="4">
        <v>235789400</v>
      </c>
    </row>
    <row r="34" spans="16:22">
      <c r="P34" s="6">
        <v>33</v>
      </c>
      <c r="Q34" s="10" t="s">
        <v>52</v>
      </c>
      <c r="R34" s="11" t="s">
        <v>57</v>
      </c>
      <c r="S34" s="12" t="s">
        <v>58</v>
      </c>
      <c r="T34" s="6">
        <v>33</v>
      </c>
      <c r="U34" s="1" t="s">
        <v>59</v>
      </c>
      <c r="V34" s="4">
        <v>0</v>
      </c>
    </row>
    <row r="35" spans="16:22">
      <c r="P35" s="6">
        <v>34</v>
      </c>
      <c r="Q35" s="10" t="s">
        <v>52</v>
      </c>
      <c r="R35" s="11" t="s">
        <v>57</v>
      </c>
      <c r="S35" s="12" t="s">
        <v>58</v>
      </c>
      <c r="T35" s="6">
        <v>34</v>
      </c>
      <c r="U35" s="1" t="s">
        <v>60</v>
      </c>
      <c r="V35" s="4">
        <v>0</v>
      </c>
    </row>
    <row r="36" spans="16:22">
      <c r="P36" s="6">
        <v>35</v>
      </c>
      <c r="Q36" s="10" t="s">
        <v>52</v>
      </c>
      <c r="R36" s="11" t="s">
        <v>57</v>
      </c>
      <c r="S36" s="12" t="s">
        <v>61</v>
      </c>
      <c r="T36" s="6">
        <v>35</v>
      </c>
      <c r="U36" s="1" t="s">
        <v>62</v>
      </c>
      <c r="V36" s="4">
        <v>1323487621</v>
      </c>
    </row>
    <row r="37" spans="16:22">
      <c r="P37" s="6">
        <v>36</v>
      </c>
      <c r="Q37" s="10" t="s">
        <v>52</v>
      </c>
      <c r="R37" s="11" t="s">
        <v>57</v>
      </c>
      <c r="S37" s="12" t="s">
        <v>61</v>
      </c>
      <c r="T37" s="6">
        <v>36</v>
      </c>
      <c r="U37" s="1" t="s">
        <v>63</v>
      </c>
      <c r="V37" s="4">
        <v>0</v>
      </c>
    </row>
    <row r="38" spans="16:22">
      <c r="P38" s="6">
        <v>37</v>
      </c>
      <c r="Q38" s="10" t="s">
        <v>52</v>
      </c>
      <c r="R38" s="11" t="s">
        <v>57</v>
      </c>
      <c r="S38" s="12" t="s">
        <v>61</v>
      </c>
      <c r="T38" s="6">
        <v>37</v>
      </c>
      <c r="U38" s="1" t="s">
        <v>64</v>
      </c>
      <c r="V38" s="4">
        <v>0</v>
      </c>
    </row>
    <row r="39" spans="16:22">
      <c r="P39" s="6">
        <v>38</v>
      </c>
      <c r="Q39" s="10" t="s">
        <v>52</v>
      </c>
      <c r="R39" s="11" t="s">
        <v>57</v>
      </c>
      <c r="S39" s="12" t="s">
        <v>65</v>
      </c>
      <c r="T39" s="6">
        <v>38</v>
      </c>
      <c r="U39" s="1" t="s">
        <v>66</v>
      </c>
      <c r="V39" s="4">
        <v>0</v>
      </c>
    </row>
    <row r="40" spans="16:22">
      <c r="P40" s="6">
        <v>39</v>
      </c>
      <c r="Q40" s="10" t="s">
        <v>52</v>
      </c>
      <c r="R40" s="11" t="s">
        <v>57</v>
      </c>
      <c r="S40" s="12" t="s">
        <v>65</v>
      </c>
      <c r="T40" s="6">
        <v>39</v>
      </c>
      <c r="U40" s="1" t="s">
        <v>67</v>
      </c>
      <c r="V40" s="4">
        <v>3208722979</v>
      </c>
    </row>
    <row r="41" spans="16:22">
      <c r="P41" s="6">
        <v>40</v>
      </c>
      <c r="Q41" s="10" t="s">
        <v>68</v>
      </c>
      <c r="R41" s="11" t="s">
        <v>69</v>
      </c>
      <c r="S41" s="12" t="s">
        <v>58</v>
      </c>
      <c r="T41" s="6">
        <v>40</v>
      </c>
      <c r="U41" s="1" t="s">
        <v>70</v>
      </c>
      <c r="V41" s="4">
        <v>2492886732</v>
      </c>
    </row>
    <row r="42" spans="16:22">
      <c r="P42" s="6">
        <v>41</v>
      </c>
      <c r="Q42" s="10" t="s">
        <v>68</v>
      </c>
      <c r="R42" s="11" t="s">
        <v>69</v>
      </c>
      <c r="S42" s="12" t="s">
        <v>58</v>
      </c>
      <c r="T42" s="6">
        <v>41</v>
      </c>
      <c r="U42" s="1" t="s">
        <v>71</v>
      </c>
      <c r="V42" s="4">
        <v>0</v>
      </c>
    </row>
    <row r="43" spans="16:22">
      <c r="P43" s="6">
        <v>42</v>
      </c>
      <c r="Q43" s="10" t="s">
        <v>68</v>
      </c>
      <c r="R43" s="11" t="s">
        <v>69</v>
      </c>
      <c r="S43" s="12" t="s">
        <v>58</v>
      </c>
      <c r="T43" s="6">
        <v>42</v>
      </c>
      <c r="U43" s="1" t="s">
        <v>72</v>
      </c>
      <c r="V43" s="4">
        <v>0</v>
      </c>
    </row>
    <row r="44" spans="16:22">
      <c r="P44" s="6">
        <v>43</v>
      </c>
      <c r="Q44" s="10" t="s">
        <v>68</v>
      </c>
      <c r="R44" s="11" t="s">
        <v>73</v>
      </c>
      <c r="S44" s="12" t="s">
        <v>74</v>
      </c>
      <c r="T44" s="6">
        <v>43</v>
      </c>
      <c r="U44" s="1" t="s">
        <v>75</v>
      </c>
      <c r="V44" s="4">
        <v>73953140</v>
      </c>
    </row>
    <row r="45" spans="16:22">
      <c r="P45" s="6">
        <v>44</v>
      </c>
      <c r="Q45" s="10" t="s">
        <v>68</v>
      </c>
      <c r="R45" s="11" t="s">
        <v>73</v>
      </c>
      <c r="S45" s="12" t="s">
        <v>74</v>
      </c>
      <c r="T45" s="6">
        <v>44</v>
      </c>
      <c r="U45" s="1" t="s">
        <v>76</v>
      </c>
      <c r="V45" s="4">
        <v>0</v>
      </c>
    </row>
    <row r="46" spans="16:22">
      <c r="P46" s="6">
        <v>45</v>
      </c>
      <c r="Q46" s="10" t="s">
        <v>68</v>
      </c>
      <c r="R46" s="11" t="s">
        <v>73</v>
      </c>
      <c r="S46" s="12" t="s">
        <v>77</v>
      </c>
      <c r="T46" s="6">
        <v>45</v>
      </c>
      <c r="U46" s="1" t="s">
        <v>78</v>
      </c>
      <c r="V46" s="4">
        <v>0</v>
      </c>
    </row>
    <row r="47" spans="16:22">
      <c r="P47" s="6">
        <v>46</v>
      </c>
      <c r="Q47" s="10" t="s">
        <v>68</v>
      </c>
      <c r="R47" s="11" t="s">
        <v>73</v>
      </c>
      <c r="S47" s="12" t="s">
        <v>77</v>
      </c>
      <c r="T47" s="6">
        <v>46</v>
      </c>
      <c r="U47" s="1" t="s">
        <v>79</v>
      </c>
      <c r="V47" s="4">
        <v>2430160128</v>
      </c>
    </row>
    <row r="48" spans="16:22">
      <c r="P48" s="6">
        <v>47</v>
      </c>
      <c r="Q48" s="10" t="s">
        <v>80</v>
      </c>
      <c r="R48" s="11" t="s">
        <v>81</v>
      </c>
      <c r="S48" s="12" t="s">
        <v>82</v>
      </c>
      <c r="T48" s="6">
        <v>47</v>
      </c>
      <c r="U48" s="1" t="s">
        <v>83</v>
      </c>
      <c r="V48" s="4">
        <v>5194821504</v>
      </c>
    </row>
    <row r="49" spans="16:22">
      <c r="P49" s="6">
        <v>48</v>
      </c>
      <c r="Q49" s="10" t="s">
        <v>80</v>
      </c>
      <c r="R49" s="11" t="s">
        <v>81</v>
      </c>
      <c r="S49" s="12" t="s">
        <v>82</v>
      </c>
      <c r="T49" s="6">
        <v>48</v>
      </c>
      <c r="U49" s="1" t="s">
        <v>84</v>
      </c>
      <c r="V49" s="4">
        <v>0</v>
      </c>
    </row>
    <row r="50" spans="16:22">
      <c r="P50" s="6">
        <v>49</v>
      </c>
      <c r="Q50" s="10" t="s">
        <v>80</v>
      </c>
      <c r="R50" s="11" t="s">
        <v>81</v>
      </c>
      <c r="S50" s="12" t="s">
        <v>82</v>
      </c>
      <c r="T50" s="6">
        <v>49</v>
      </c>
      <c r="U50" s="1" t="s">
        <v>85</v>
      </c>
      <c r="V50" s="4">
        <v>179131776</v>
      </c>
    </row>
    <row r="51" spans="16:22">
      <c r="P51" s="6">
        <v>50</v>
      </c>
      <c r="Q51" s="10" t="s">
        <v>80</v>
      </c>
      <c r="R51" s="11" t="s">
        <v>81</v>
      </c>
      <c r="S51" s="12" t="s">
        <v>82</v>
      </c>
      <c r="T51" s="6">
        <v>50</v>
      </c>
      <c r="U51" s="1" t="s">
        <v>86</v>
      </c>
      <c r="V51" s="4">
        <v>0</v>
      </c>
    </row>
    <row r="52" spans="16:22">
      <c r="P52" s="6">
        <v>51</v>
      </c>
      <c r="Q52" s="10" t="s">
        <v>80</v>
      </c>
      <c r="R52" s="11" t="s">
        <v>87</v>
      </c>
      <c r="S52" s="12" t="s">
        <v>88</v>
      </c>
      <c r="T52" s="6">
        <v>51</v>
      </c>
      <c r="U52" s="1" t="s">
        <v>89</v>
      </c>
      <c r="V52" s="4">
        <v>0</v>
      </c>
    </row>
    <row r="53" spans="16:22">
      <c r="P53" s="6">
        <v>52</v>
      </c>
      <c r="Q53" s="10" t="s">
        <v>80</v>
      </c>
      <c r="R53" s="11" t="s">
        <v>87</v>
      </c>
      <c r="S53" s="12" t="s">
        <v>88</v>
      </c>
      <c r="T53" s="6">
        <v>52</v>
      </c>
      <c r="U53" s="1" t="s">
        <v>90</v>
      </c>
      <c r="V53" s="4">
        <v>0</v>
      </c>
    </row>
    <row r="54" spans="16:22">
      <c r="P54" s="6">
        <v>53</v>
      </c>
      <c r="Q54" s="10" t="s">
        <v>80</v>
      </c>
      <c r="R54" s="11" t="s">
        <v>87</v>
      </c>
      <c r="S54" s="12" t="s">
        <v>88</v>
      </c>
      <c r="T54" s="6">
        <v>53</v>
      </c>
      <c r="U54" s="1" t="s">
        <v>91</v>
      </c>
      <c r="V54" s="4">
        <v>0</v>
      </c>
    </row>
    <row r="55" spans="16:22">
      <c r="P55" s="6">
        <v>54</v>
      </c>
      <c r="Q55" s="10" t="s">
        <v>80</v>
      </c>
      <c r="R55" s="11" t="s">
        <v>87</v>
      </c>
      <c r="S55" s="12" t="s">
        <v>88</v>
      </c>
      <c r="T55" s="6">
        <v>54</v>
      </c>
      <c r="U55" s="1" t="s">
        <v>92</v>
      </c>
      <c r="V55" s="4">
        <v>0</v>
      </c>
    </row>
    <row r="56" spans="16:22">
      <c r="P56" s="6">
        <v>55</v>
      </c>
      <c r="Q56" s="10" t="s">
        <v>80</v>
      </c>
      <c r="R56" s="11" t="s">
        <v>87</v>
      </c>
      <c r="S56" s="12" t="s">
        <v>88</v>
      </c>
      <c r="T56" s="6">
        <v>55</v>
      </c>
      <c r="U56" s="1" t="s">
        <v>93</v>
      </c>
      <c r="V56" s="4">
        <v>0</v>
      </c>
    </row>
    <row r="57" spans="16:22">
      <c r="P57" s="6">
        <v>56</v>
      </c>
      <c r="Q57" s="10" t="s">
        <v>94</v>
      </c>
      <c r="R57" s="11" t="s">
        <v>95</v>
      </c>
      <c r="S57" s="12" t="s">
        <v>58</v>
      </c>
      <c r="T57" s="6">
        <v>56</v>
      </c>
      <c r="U57" s="1" t="s">
        <v>96</v>
      </c>
      <c r="V57" s="4">
        <v>0</v>
      </c>
    </row>
    <row r="58" spans="16:22">
      <c r="P58" s="6">
        <v>57</v>
      </c>
      <c r="Q58" s="10" t="s">
        <v>94</v>
      </c>
      <c r="R58" s="11" t="s">
        <v>95</v>
      </c>
      <c r="S58" s="12" t="s">
        <v>58</v>
      </c>
      <c r="T58" s="6">
        <v>57</v>
      </c>
      <c r="U58" s="1" t="s">
        <v>97</v>
      </c>
      <c r="V58" s="4">
        <v>0</v>
      </c>
    </row>
    <row r="59" spans="16:22">
      <c r="P59" s="6">
        <v>58</v>
      </c>
      <c r="Q59" s="10" t="s">
        <v>94</v>
      </c>
      <c r="R59" s="11" t="s">
        <v>95</v>
      </c>
      <c r="S59" s="12" t="s">
        <v>98</v>
      </c>
      <c r="T59" s="6">
        <v>58</v>
      </c>
      <c r="U59" s="1" t="s">
        <v>99</v>
      </c>
      <c r="V59" s="4">
        <v>4862356239</v>
      </c>
    </row>
    <row r="60" spans="16:22">
      <c r="P60" s="6">
        <v>59</v>
      </c>
      <c r="Q60" s="10" t="s">
        <v>94</v>
      </c>
      <c r="R60" s="11" t="s">
        <v>95</v>
      </c>
      <c r="S60" s="12" t="s">
        <v>98</v>
      </c>
      <c r="T60" s="6">
        <v>59</v>
      </c>
      <c r="U60" s="1" t="s">
        <v>100</v>
      </c>
      <c r="V60" s="4">
        <v>540000000</v>
      </c>
    </row>
    <row r="61" spans="16:22">
      <c r="P61" s="6">
        <v>60</v>
      </c>
      <c r="Q61" s="10" t="s">
        <v>94</v>
      </c>
      <c r="R61" s="11" t="s">
        <v>101</v>
      </c>
      <c r="S61" s="12" t="s">
        <v>102</v>
      </c>
      <c r="T61" s="6">
        <v>60</v>
      </c>
      <c r="U61" s="1" t="s">
        <v>103</v>
      </c>
      <c r="V61" s="4">
        <v>839486246</v>
      </c>
    </row>
    <row r="62" spans="16:22">
      <c r="P62" s="6">
        <v>61</v>
      </c>
      <c r="Q62" s="10" t="s">
        <v>94</v>
      </c>
      <c r="R62" s="11" t="s">
        <v>101</v>
      </c>
      <c r="S62" s="12" t="s">
        <v>102</v>
      </c>
      <c r="T62" s="6">
        <v>61</v>
      </c>
      <c r="U62" s="1" t="s">
        <v>104</v>
      </c>
      <c r="V62" s="4">
        <v>4523977253</v>
      </c>
    </row>
    <row r="63" spans="16:22">
      <c r="P63" s="6">
        <v>62</v>
      </c>
      <c r="Q63" s="10" t="s">
        <v>94</v>
      </c>
      <c r="R63" s="11" t="s">
        <v>101</v>
      </c>
      <c r="S63" s="12" t="s">
        <v>102</v>
      </c>
      <c r="T63" s="6">
        <v>62</v>
      </c>
      <c r="U63" s="1" t="s">
        <v>105</v>
      </c>
      <c r="V63" s="4">
        <v>0</v>
      </c>
    </row>
    <row r="64" spans="16:22">
      <c r="P64" s="6">
        <v>63</v>
      </c>
      <c r="Q64" s="10" t="s">
        <v>94</v>
      </c>
      <c r="R64" s="11" t="s">
        <v>101</v>
      </c>
      <c r="S64" s="12" t="s">
        <v>102</v>
      </c>
      <c r="T64" s="6">
        <v>63</v>
      </c>
      <c r="U64" s="1" t="s">
        <v>106</v>
      </c>
      <c r="V64" s="4">
        <v>0</v>
      </c>
    </row>
    <row r="65" spans="16:22">
      <c r="P65" s="6">
        <v>64</v>
      </c>
      <c r="Q65" s="10" t="s">
        <v>107</v>
      </c>
      <c r="R65" s="11" t="s">
        <v>108</v>
      </c>
      <c r="S65" s="12" t="s">
        <v>109</v>
      </c>
      <c r="T65" s="6">
        <v>64</v>
      </c>
      <c r="U65" s="1" t="s">
        <v>110</v>
      </c>
      <c r="V65" s="4">
        <v>0</v>
      </c>
    </row>
    <row r="66" spans="16:22">
      <c r="P66" s="6">
        <v>65</v>
      </c>
      <c r="Q66" s="10" t="s">
        <v>107</v>
      </c>
      <c r="R66" s="11" t="s">
        <v>108</v>
      </c>
      <c r="S66" s="12" t="s">
        <v>109</v>
      </c>
      <c r="T66" s="6">
        <v>65</v>
      </c>
      <c r="U66" s="1" t="s">
        <v>111</v>
      </c>
      <c r="V66" s="4">
        <v>181000000</v>
      </c>
    </row>
    <row r="67" spans="16:22">
      <c r="P67" s="6">
        <v>66</v>
      </c>
      <c r="Q67" s="10" t="s">
        <v>107</v>
      </c>
      <c r="R67" s="11" t="s">
        <v>108</v>
      </c>
      <c r="S67" s="12" t="s">
        <v>109</v>
      </c>
      <c r="T67" s="6">
        <v>66</v>
      </c>
      <c r="U67" s="1" t="s">
        <v>112</v>
      </c>
      <c r="V67" s="4">
        <v>0</v>
      </c>
    </row>
    <row r="68" spans="16:22">
      <c r="P68" s="6">
        <v>67</v>
      </c>
      <c r="Q68" s="10" t="s">
        <v>107</v>
      </c>
      <c r="R68" s="11" t="s">
        <v>108</v>
      </c>
      <c r="S68" s="12" t="s">
        <v>113</v>
      </c>
      <c r="T68" s="6">
        <v>67</v>
      </c>
      <c r="U68" s="1" t="s">
        <v>114</v>
      </c>
      <c r="V68" s="4">
        <v>126000000</v>
      </c>
    </row>
    <row r="69" spans="16:22">
      <c r="P69" s="6">
        <v>68</v>
      </c>
      <c r="Q69" s="10" t="s">
        <v>107</v>
      </c>
      <c r="R69" s="11" t="s">
        <v>108</v>
      </c>
      <c r="S69" s="12" t="s">
        <v>113</v>
      </c>
      <c r="T69" s="6">
        <v>68</v>
      </c>
      <c r="U69" s="1" t="s">
        <v>115</v>
      </c>
      <c r="V69" s="4">
        <v>51000000</v>
      </c>
    </row>
    <row r="70" spans="16:22">
      <c r="P70" s="6">
        <v>69</v>
      </c>
      <c r="Q70" s="10" t="s">
        <v>107</v>
      </c>
      <c r="R70" s="11" t="s">
        <v>108</v>
      </c>
      <c r="S70" s="12" t="s">
        <v>113</v>
      </c>
      <c r="T70" s="6">
        <v>69</v>
      </c>
      <c r="U70" s="1" t="s">
        <v>116</v>
      </c>
      <c r="V70" s="4">
        <v>353000000</v>
      </c>
    </row>
    <row r="71" spans="16:22">
      <c r="P71" s="6">
        <v>70</v>
      </c>
      <c r="Q71" s="10" t="s">
        <v>107</v>
      </c>
      <c r="R71" s="11" t="s">
        <v>108</v>
      </c>
      <c r="S71" s="12" t="s">
        <v>113</v>
      </c>
      <c r="T71" s="6">
        <v>70</v>
      </c>
      <c r="U71" s="1" t="s">
        <v>117</v>
      </c>
      <c r="V71" s="4">
        <v>0</v>
      </c>
    </row>
    <row r="72" spans="16:22">
      <c r="P72" s="6">
        <v>71</v>
      </c>
      <c r="Q72" s="10" t="s">
        <v>107</v>
      </c>
      <c r="R72" s="11" t="s">
        <v>108</v>
      </c>
      <c r="S72" s="12" t="s">
        <v>113</v>
      </c>
      <c r="T72" s="6">
        <v>71</v>
      </c>
      <c r="U72" s="1" t="s">
        <v>118</v>
      </c>
      <c r="V72" s="4">
        <v>0</v>
      </c>
    </row>
    <row r="73" spans="16:22">
      <c r="P73" s="6">
        <v>72</v>
      </c>
      <c r="Q73" s="10" t="s">
        <v>107</v>
      </c>
      <c r="R73" s="11" t="s">
        <v>108</v>
      </c>
      <c r="S73" s="12" t="s">
        <v>119</v>
      </c>
      <c r="T73" s="6">
        <v>72</v>
      </c>
      <c r="U73" s="1" t="s">
        <v>120</v>
      </c>
      <c r="V73" s="4">
        <v>0</v>
      </c>
    </row>
    <row r="74" spans="16:22">
      <c r="P74" s="6">
        <v>73</v>
      </c>
      <c r="Q74" s="10" t="s">
        <v>107</v>
      </c>
      <c r="R74" s="11" t="s">
        <v>108</v>
      </c>
      <c r="S74" s="12" t="s">
        <v>119</v>
      </c>
      <c r="T74" s="6">
        <v>73</v>
      </c>
      <c r="U74" s="1" t="s">
        <v>121</v>
      </c>
      <c r="V74" s="4">
        <v>0</v>
      </c>
    </row>
    <row r="75" spans="16:22">
      <c r="P75" s="6">
        <v>74</v>
      </c>
      <c r="Q75" s="10" t="s">
        <v>107</v>
      </c>
      <c r="R75" s="11" t="s">
        <v>108</v>
      </c>
      <c r="S75" s="12" t="s">
        <v>119</v>
      </c>
      <c r="T75" s="6">
        <v>74</v>
      </c>
      <c r="U75" s="1" t="s">
        <v>122</v>
      </c>
      <c r="V75" s="4">
        <v>262000000</v>
      </c>
    </row>
    <row r="76" spans="16:22">
      <c r="P76" s="6">
        <v>75</v>
      </c>
      <c r="Q76" s="10" t="s">
        <v>107</v>
      </c>
      <c r="R76" s="11" t="s">
        <v>108</v>
      </c>
      <c r="S76" s="12" t="s">
        <v>119</v>
      </c>
      <c r="T76" s="6">
        <v>75</v>
      </c>
      <c r="U76" s="1" t="s">
        <v>123</v>
      </c>
      <c r="V76" s="4">
        <v>1127000000</v>
      </c>
    </row>
    <row r="77" spans="16:22">
      <c r="P77" s="6">
        <v>76</v>
      </c>
      <c r="Q77" s="10" t="s">
        <v>107</v>
      </c>
      <c r="R77" s="11" t="s">
        <v>108</v>
      </c>
      <c r="S77" s="12" t="s">
        <v>119</v>
      </c>
      <c r="T77" s="6">
        <v>76</v>
      </c>
      <c r="U77" s="1" t="s">
        <v>124</v>
      </c>
      <c r="V77" s="4">
        <v>0</v>
      </c>
    </row>
    <row r="78" spans="16:22">
      <c r="P78" s="6">
        <v>77</v>
      </c>
      <c r="Q78" s="10" t="s">
        <v>125</v>
      </c>
      <c r="R78" s="11" t="s">
        <v>126</v>
      </c>
      <c r="S78" s="12" t="s">
        <v>20</v>
      </c>
      <c r="T78" s="6">
        <v>77</v>
      </c>
      <c r="U78" s="1" t="s">
        <v>127</v>
      </c>
      <c r="V78" s="4">
        <v>0</v>
      </c>
    </row>
    <row r="79" spans="16:22">
      <c r="P79" s="6">
        <v>78</v>
      </c>
      <c r="Q79" s="10" t="s">
        <v>125</v>
      </c>
      <c r="R79" s="11" t="s">
        <v>126</v>
      </c>
      <c r="S79" s="12" t="s">
        <v>20</v>
      </c>
      <c r="T79" s="6">
        <v>78</v>
      </c>
      <c r="U79" s="1" t="s">
        <v>128</v>
      </c>
      <c r="V79" s="4">
        <v>5657426176</v>
      </c>
    </row>
    <row r="80" spans="16:22">
      <c r="P80" s="6">
        <v>79</v>
      </c>
      <c r="Q80" s="10" t="s">
        <v>125</v>
      </c>
      <c r="R80" s="11" t="s">
        <v>126</v>
      </c>
      <c r="S80" s="12" t="s">
        <v>20</v>
      </c>
      <c r="T80" s="6">
        <v>79</v>
      </c>
      <c r="U80" s="1" t="s">
        <v>129</v>
      </c>
      <c r="V80" s="4">
        <v>0</v>
      </c>
    </row>
    <row r="81" spans="16:22">
      <c r="P81" s="6">
        <v>80</v>
      </c>
      <c r="Q81" s="10" t="s">
        <v>125</v>
      </c>
      <c r="R81" s="11" t="s">
        <v>126</v>
      </c>
      <c r="S81" s="12" t="s">
        <v>20</v>
      </c>
      <c r="T81" s="6">
        <v>80</v>
      </c>
      <c r="U81" s="1" t="s">
        <v>130</v>
      </c>
      <c r="V81" s="4">
        <v>0</v>
      </c>
    </row>
    <row r="82" spans="16:22">
      <c r="P82" s="6">
        <v>81</v>
      </c>
      <c r="Q82" s="10" t="s">
        <v>125</v>
      </c>
      <c r="R82" s="11" t="s">
        <v>126</v>
      </c>
      <c r="S82" s="12" t="s">
        <v>20</v>
      </c>
      <c r="T82" s="6">
        <v>81</v>
      </c>
      <c r="U82" s="1" t="s">
        <v>131</v>
      </c>
      <c r="V82" s="4">
        <v>0</v>
      </c>
    </row>
    <row r="83" spans="16:22">
      <c r="P83" s="6">
        <v>82</v>
      </c>
      <c r="Q83" s="10" t="s">
        <v>125</v>
      </c>
      <c r="R83" s="11" t="s">
        <v>126</v>
      </c>
      <c r="S83" s="12" t="s">
        <v>20</v>
      </c>
      <c r="T83" s="6">
        <v>82</v>
      </c>
      <c r="U83" s="1" t="s">
        <v>132</v>
      </c>
      <c r="V83" s="4">
        <v>0</v>
      </c>
    </row>
    <row r="84" spans="16:22">
      <c r="P84" s="6">
        <v>83</v>
      </c>
      <c r="Q84" s="10" t="s">
        <v>125</v>
      </c>
      <c r="R84" s="11" t="s">
        <v>126</v>
      </c>
      <c r="S84" s="12" t="s">
        <v>20</v>
      </c>
      <c r="T84" s="6">
        <v>83</v>
      </c>
      <c r="U84" s="1" t="s">
        <v>133</v>
      </c>
      <c r="V84" s="4">
        <v>0</v>
      </c>
    </row>
    <row r="85" spans="16:22">
      <c r="P85" s="6">
        <v>84</v>
      </c>
      <c r="Q85" s="10" t="s">
        <v>125</v>
      </c>
      <c r="R85" s="11" t="s">
        <v>126</v>
      </c>
      <c r="S85" s="12" t="s">
        <v>20</v>
      </c>
      <c r="T85" s="6">
        <v>84</v>
      </c>
      <c r="U85" s="1" t="s">
        <v>134</v>
      </c>
      <c r="V85" s="4">
        <v>0</v>
      </c>
    </row>
    <row r="86" spans="16:22">
      <c r="P86" s="6">
        <v>85</v>
      </c>
      <c r="Q86" s="10" t="s">
        <v>125</v>
      </c>
      <c r="R86" s="11" t="s">
        <v>126</v>
      </c>
      <c r="S86" s="12" t="s">
        <v>20</v>
      </c>
      <c r="T86" s="6">
        <v>85</v>
      </c>
      <c r="U86" s="1" t="s">
        <v>135</v>
      </c>
      <c r="V86" s="4">
        <v>0</v>
      </c>
    </row>
    <row r="87" spans="16:22">
      <c r="P87" s="6">
        <v>86</v>
      </c>
      <c r="Q87" s="10" t="s">
        <v>125</v>
      </c>
      <c r="R87" s="11" t="s">
        <v>136</v>
      </c>
      <c r="S87" s="12" t="s">
        <v>42</v>
      </c>
      <c r="T87" s="6">
        <v>86</v>
      </c>
      <c r="U87" s="1" t="s">
        <v>137</v>
      </c>
      <c r="V87" s="4">
        <v>1313633024</v>
      </c>
    </row>
    <row r="88" spans="16:22">
      <c r="P88" s="6">
        <v>87</v>
      </c>
      <c r="Q88" s="10" t="s">
        <v>125</v>
      </c>
      <c r="R88" s="11" t="s">
        <v>136</v>
      </c>
      <c r="S88" s="12" t="s">
        <v>42</v>
      </c>
      <c r="T88" s="6">
        <v>87</v>
      </c>
      <c r="U88" s="1" t="s">
        <v>138</v>
      </c>
      <c r="V88" s="4">
        <v>0</v>
      </c>
    </row>
    <row r="89" spans="16:22">
      <c r="P89" s="6">
        <v>88</v>
      </c>
      <c r="Q89" s="10" t="s">
        <v>125</v>
      </c>
      <c r="R89" s="11" t="s">
        <v>136</v>
      </c>
      <c r="S89" s="12" t="s">
        <v>42</v>
      </c>
      <c r="T89" s="6">
        <v>88</v>
      </c>
      <c r="U89" s="1" t="s">
        <v>139</v>
      </c>
      <c r="V89" s="4">
        <v>0</v>
      </c>
    </row>
    <row r="90" spans="16:22">
      <c r="P90" s="6">
        <v>89</v>
      </c>
      <c r="Q90" s="10" t="s">
        <v>125</v>
      </c>
      <c r="R90" s="11" t="s">
        <v>136</v>
      </c>
      <c r="S90" s="12" t="s">
        <v>42</v>
      </c>
      <c r="T90" s="6">
        <v>89</v>
      </c>
      <c r="U90" s="1" t="s">
        <v>140</v>
      </c>
      <c r="V90" s="4">
        <v>0</v>
      </c>
    </row>
    <row r="91" spans="16:22">
      <c r="P91" s="6">
        <v>90</v>
      </c>
      <c r="Q91" s="10" t="s">
        <v>125</v>
      </c>
      <c r="R91" s="11" t="s">
        <v>136</v>
      </c>
      <c r="S91" s="12" t="s">
        <v>42</v>
      </c>
      <c r="T91" s="6">
        <v>90</v>
      </c>
      <c r="U91" s="1" t="s">
        <v>141</v>
      </c>
      <c r="V91" s="4">
        <v>0</v>
      </c>
    </row>
    <row r="92" spans="16:22">
      <c r="P92" s="6">
        <v>91</v>
      </c>
      <c r="Q92" s="10" t="s">
        <v>142</v>
      </c>
      <c r="R92" s="11" t="s">
        <v>143</v>
      </c>
      <c r="S92" s="12" t="s">
        <v>38</v>
      </c>
      <c r="T92" s="6">
        <v>91</v>
      </c>
      <c r="U92" s="1" t="s">
        <v>144</v>
      </c>
      <c r="V92" s="4">
        <v>0</v>
      </c>
    </row>
    <row r="93" spans="16:22">
      <c r="P93" s="6">
        <v>92</v>
      </c>
      <c r="Q93" s="10" t="s">
        <v>142</v>
      </c>
      <c r="R93" s="11" t="s">
        <v>143</v>
      </c>
      <c r="S93" s="12" t="s">
        <v>38</v>
      </c>
      <c r="T93" s="6">
        <v>92</v>
      </c>
      <c r="U93" s="1" t="s">
        <v>145</v>
      </c>
      <c r="V93" s="4">
        <v>0</v>
      </c>
    </row>
    <row r="94" spans="16:22">
      <c r="P94" s="6">
        <v>93</v>
      </c>
      <c r="Q94" s="10" t="s">
        <v>142</v>
      </c>
      <c r="R94" s="11" t="s">
        <v>143</v>
      </c>
      <c r="S94" s="12" t="s">
        <v>38</v>
      </c>
      <c r="T94" s="6">
        <v>93</v>
      </c>
      <c r="U94" s="1" t="s">
        <v>146</v>
      </c>
      <c r="V94" s="4">
        <v>107479066</v>
      </c>
    </row>
    <row r="95" spans="16:22">
      <c r="P95" s="6">
        <v>94</v>
      </c>
      <c r="Q95" s="10" t="s">
        <v>142</v>
      </c>
      <c r="R95" s="11" t="s">
        <v>143</v>
      </c>
      <c r="S95" s="12" t="s">
        <v>38</v>
      </c>
      <c r="T95" s="6">
        <v>94</v>
      </c>
      <c r="U95" s="1" t="s">
        <v>147</v>
      </c>
      <c r="V95" s="4">
        <v>3794212</v>
      </c>
    </row>
    <row r="96" spans="16:22">
      <c r="P96" s="6">
        <v>95</v>
      </c>
      <c r="Q96" s="10" t="s">
        <v>142</v>
      </c>
      <c r="R96" s="11" t="s">
        <v>143</v>
      </c>
      <c r="S96" s="12" t="s">
        <v>38</v>
      </c>
      <c r="T96" s="6">
        <v>95</v>
      </c>
      <c r="U96" s="1" t="s">
        <v>148</v>
      </c>
      <c r="V96" s="4">
        <v>0</v>
      </c>
    </row>
    <row r="97" spans="16:22">
      <c r="P97" s="6">
        <v>96</v>
      </c>
      <c r="Q97" s="10" t="s">
        <v>142</v>
      </c>
      <c r="R97" s="11" t="s">
        <v>143</v>
      </c>
      <c r="S97" s="12" t="s">
        <v>38</v>
      </c>
      <c r="T97" s="6">
        <v>96</v>
      </c>
      <c r="U97" s="1" t="s">
        <v>149</v>
      </c>
      <c r="V97" s="4">
        <v>196284853</v>
      </c>
    </row>
    <row r="98" spans="16:22">
      <c r="P98" s="6">
        <v>97</v>
      </c>
      <c r="Q98" s="10" t="s">
        <v>142</v>
      </c>
      <c r="R98" s="11" t="s">
        <v>143</v>
      </c>
      <c r="S98" s="12" t="s">
        <v>38</v>
      </c>
      <c r="T98" s="6">
        <v>97</v>
      </c>
      <c r="U98" s="1" t="s">
        <v>150</v>
      </c>
      <c r="V98" s="4">
        <v>0</v>
      </c>
    </row>
    <row r="99" spans="16:22">
      <c r="P99" s="6">
        <v>98</v>
      </c>
      <c r="Q99" s="10" t="s">
        <v>142</v>
      </c>
      <c r="R99" s="11" t="s">
        <v>143</v>
      </c>
      <c r="S99" s="12" t="s">
        <v>38</v>
      </c>
      <c r="T99" s="6">
        <v>98</v>
      </c>
      <c r="U99" s="1" t="s">
        <v>151</v>
      </c>
      <c r="V99" s="4">
        <v>0</v>
      </c>
    </row>
    <row r="100" spans="16:22">
      <c r="P100" s="6">
        <v>99</v>
      </c>
      <c r="Q100" s="10" t="s">
        <v>142</v>
      </c>
      <c r="R100" s="11" t="s">
        <v>143</v>
      </c>
      <c r="S100" s="12" t="s">
        <v>38</v>
      </c>
      <c r="T100" s="6">
        <v>99</v>
      </c>
      <c r="U100" s="1" t="s">
        <v>152</v>
      </c>
      <c r="V100" s="4">
        <v>0</v>
      </c>
    </row>
    <row r="101" spans="16:22">
      <c r="P101" s="6">
        <v>100</v>
      </c>
      <c r="Q101" s="10" t="s">
        <v>142</v>
      </c>
      <c r="R101" s="11" t="s">
        <v>143</v>
      </c>
      <c r="S101" s="12" t="s">
        <v>38</v>
      </c>
      <c r="T101" s="6">
        <v>100</v>
      </c>
      <c r="U101" s="1" t="s">
        <v>153</v>
      </c>
      <c r="V101" s="4">
        <v>0</v>
      </c>
    </row>
    <row r="102" spans="16:22">
      <c r="P102" s="6">
        <v>101</v>
      </c>
      <c r="Q102" s="10" t="s">
        <v>142</v>
      </c>
      <c r="R102" s="11" t="s">
        <v>143</v>
      </c>
      <c r="S102" s="12" t="s">
        <v>38</v>
      </c>
      <c r="T102" s="6">
        <v>101</v>
      </c>
      <c r="U102" s="1" t="s">
        <v>154</v>
      </c>
      <c r="V102" s="4">
        <v>0</v>
      </c>
    </row>
    <row r="103" spans="16:22">
      <c r="P103" s="6">
        <v>102</v>
      </c>
      <c r="Q103" s="10" t="s">
        <v>142</v>
      </c>
      <c r="R103" s="11" t="s">
        <v>143</v>
      </c>
      <c r="S103" s="12" t="s">
        <v>38</v>
      </c>
      <c r="T103" s="6">
        <v>102</v>
      </c>
      <c r="U103" s="1" t="s">
        <v>155</v>
      </c>
      <c r="V103" s="4">
        <v>0</v>
      </c>
    </row>
    <row r="104" spans="16:22">
      <c r="P104" s="6">
        <v>103</v>
      </c>
      <c r="Q104" s="10" t="s">
        <v>142</v>
      </c>
      <c r="R104" s="11" t="s">
        <v>156</v>
      </c>
      <c r="S104" s="12" t="s">
        <v>42</v>
      </c>
      <c r="T104" s="6">
        <v>103</v>
      </c>
      <c r="U104" s="1" t="s">
        <v>157</v>
      </c>
      <c r="V104" s="4">
        <v>0</v>
      </c>
    </row>
    <row r="105" spans="16:22">
      <c r="P105" s="6">
        <v>104</v>
      </c>
      <c r="Q105" s="10" t="s">
        <v>142</v>
      </c>
      <c r="R105" s="11" t="s">
        <v>156</v>
      </c>
      <c r="S105" s="12" t="s">
        <v>42</v>
      </c>
      <c r="T105" s="6">
        <v>104</v>
      </c>
      <c r="U105" s="1" t="s">
        <v>158</v>
      </c>
      <c r="V105" s="4">
        <v>0</v>
      </c>
    </row>
    <row r="106" spans="16:22">
      <c r="P106" s="6">
        <v>105</v>
      </c>
      <c r="Q106" s="10" t="s">
        <v>142</v>
      </c>
      <c r="R106" s="11" t="s">
        <v>156</v>
      </c>
      <c r="S106" s="12" t="s">
        <v>42</v>
      </c>
      <c r="T106" s="6">
        <v>105</v>
      </c>
      <c r="U106" s="1" t="s">
        <v>159</v>
      </c>
      <c r="V106" s="4">
        <v>0</v>
      </c>
    </row>
    <row r="107" spans="16:22">
      <c r="P107" s="6">
        <v>106</v>
      </c>
      <c r="Q107" s="10" t="s">
        <v>142</v>
      </c>
      <c r="R107" s="11" t="s">
        <v>156</v>
      </c>
      <c r="S107" s="12" t="s">
        <v>42</v>
      </c>
      <c r="T107" s="6">
        <v>106</v>
      </c>
      <c r="U107" s="1" t="s">
        <v>160</v>
      </c>
      <c r="V107" s="4">
        <v>362726605</v>
      </c>
    </row>
    <row r="108" spans="16:22">
      <c r="P108" s="6">
        <v>107</v>
      </c>
      <c r="Q108" s="10" t="s">
        <v>142</v>
      </c>
      <c r="R108" s="11" t="s">
        <v>156</v>
      </c>
      <c r="S108" s="12" t="s">
        <v>42</v>
      </c>
      <c r="T108" s="6">
        <v>107</v>
      </c>
      <c r="U108" s="1" t="s">
        <v>161</v>
      </c>
      <c r="V108" s="4">
        <v>0</v>
      </c>
    </row>
    <row r="109" spans="16:22">
      <c r="P109" s="6">
        <v>108</v>
      </c>
      <c r="Q109" s="10" t="s">
        <v>142</v>
      </c>
      <c r="R109" s="11" t="s">
        <v>156</v>
      </c>
      <c r="S109" s="12" t="s">
        <v>42</v>
      </c>
      <c r="T109" s="6">
        <v>108</v>
      </c>
      <c r="U109" s="1" t="s">
        <v>162</v>
      </c>
      <c r="V109" s="4">
        <v>100421184</v>
      </c>
    </row>
    <row r="110" spans="16:22">
      <c r="P110" s="6">
        <v>109</v>
      </c>
      <c r="Q110" s="10" t="s">
        <v>142</v>
      </c>
      <c r="R110" s="11" t="s">
        <v>156</v>
      </c>
      <c r="S110" s="12" t="s">
        <v>42</v>
      </c>
      <c r="T110" s="6">
        <v>109</v>
      </c>
      <c r="U110" s="1" t="s">
        <v>163</v>
      </c>
      <c r="V110" s="4">
        <v>0</v>
      </c>
    </row>
    <row r="111" spans="16:22">
      <c r="P111" s="6">
        <v>110</v>
      </c>
      <c r="Q111" s="10" t="s">
        <v>142</v>
      </c>
      <c r="R111" s="11" t="s">
        <v>156</v>
      </c>
      <c r="S111" s="12" t="s">
        <v>42</v>
      </c>
      <c r="T111" s="6">
        <v>110</v>
      </c>
      <c r="U111" s="1" t="s">
        <v>164</v>
      </c>
      <c r="V111" s="4">
        <v>0</v>
      </c>
    </row>
    <row r="112" spans="16:22">
      <c r="P112" s="6">
        <v>111</v>
      </c>
      <c r="Q112" s="10" t="s">
        <v>142</v>
      </c>
      <c r="R112" s="11" t="s">
        <v>156</v>
      </c>
      <c r="S112" s="12" t="s">
        <v>42</v>
      </c>
      <c r="T112" s="6">
        <v>111</v>
      </c>
      <c r="U112" s="1" t="s">
        <v>165</v>
      </c>
      <c r="V112" s="4">
        <v>0</v>
      </c>
    </row>
    <row r="113" spans="16:22">
      <c r="P113" s="6">
        <v>112</v>
      </c>
      <c r="Q113" s="10" t="s">
        <v>142</v>
      </c>
      <c r="R113" s="11" t="s">
        <v>156</v>
      </c>
      <c r="S113" s="12" t="s">
        <v>42</v>
      </c>
      <c r="T113" s="6">
        <v>112</v>
      </c>
      <c r="U113" s="1" t="s">
        <v>166</v>
      </c>
      <c r="V113" s="4">
        <v>0</v>
      </c>
    </row>
    <row r="114" spans="16:22">
      <c r="P114" s="6">
        <v>113</v>
      </c>
      <c r="Q114" s="10" t="s">
        <v>167</v>
      </c>
      <c r="R114" s="11" t="s">
        <v>168</v>
      </c>
      <c r="S114" s="12" t="s">
        <v>61</v>
      </c>
      <c r="T114" s="6">
        <v>113</v>
      </c>
      <c r="U114" s="1" t="s">
        <v>169</v>
      </c>
      <c r="V114" s="4">
        <v>0</v>
      </c>
    </row>
    <row r="115" spans="16:22">
      <c r="P115" s="6">
        <v>114</v>
      </c>
      <c r="Q115" s="10" t="s">
        <v>167</v>
      </c>
      <c r="R115" s="11" t="s">
        <v>168</v>
      </c>
      <c r="S115" s="12" t="s">
        <v>61</v>
      </c>
      <c r="T115" s="6">
        <v>114</v>
      </c>
      <c r="U115" s="1" t="s">
        <v>170</v>
      </c>
      <c r="V115" s="4">
        <v>0</v>
      </c>
    </row>
    <row r="116" spans="16:22">
      <c r="P116" s="6">
        <v>115</v>
      </c>
      <c r="Q116" s="10" t="s">
        <v>167</v>
      </c>
      <c r="R116" s="11" t="s">
        <v>168</v>
      </c>
      <c r="S116" s="12" t="s">
        <v>61</v>
      </c>
      <c r="T116" s="6">
        <v>115</v>
      </c>
      <c r="U116" s="1" t="s">
        <v>171</v>
      </c>
      <c r="V116" s="4">
        <v>0</v>
      </c>
    </row>
    <row r="117" spans="16:22">
      <c r="P117" s="6">
        <v>116</v>
      </c>
      <c r="Q117" s="10" t="s">
        <v>167</v>
      </c>
      <c r="R117" s="11" t="s">
        <v>168</v>
      </c>
      <c r="S117" s="12" t="s">
        <v>61</v>
      </c>
      <c r="T117" s="6">
        <v>116</v>
      </c>
      <c r="U117" s="1" t="s">
        <v>172</v>
      </c>
      <c r="V117" s="4">
        <v>1500000000</v>
      </c>
    </row>
    <row r="118" spans="16:22">
      <c r="P118" s="6">
        <v>117</v>
      </c>
      <c r="Q118" s="10" t="s">
        <v>167</v>
      </c>
      <c r="R118" s="11" t="s">
        <v>168</v>
      </c>
      <c r="S118" s="12" t="s">
        <v>61</v>
      </c>
      <c r="T118" s="6">
        <v>117</v>
      </c>
      <c r="U118" s="1" t="s">
        <v>173</v>
      </c>
      <c r="V118" s="4">
        <v>1374790656</v>
      </c>
    </row>
    <row r="119" spans="16:22">
      <c r="P119" s="6">
        <v>118</v>
      </c>
      <c r="Q119" s="10" t="s">
        <v>167</v>
      </c>
      <c r="R119" s="11" t="s">
        <v>168</v>
      </c>
      <c r="S119" s="12" t="s">
        <v>61</v>
      </c>
      <c r="T119" s="6">
        <v>118</v>
      </c>
      <c r="U119" s="1" t="s">
        <v>174</v>
      </c>
      <c r="V119" s="4">
        <v>0</v>
      </c>
    </row>
    <row r="120" spans="16:22">
      <c r="P120" s="6">
        <v>119</v>
      </c>
      <c r="Q120" s="10" t="s">
        <v>167</v>
      </c>
      <c r="R120" s="11" t="s">
        <v>168</v>
      </c>
      <c r="S120" s="12" t="s">
        <v>61</v>
      </c>
      <c r="T120" s="6">
        <v>119</v>
      </c>
      <c r="U120" s="1" t="s">
        <v>175</v>
      </c>
      <c r="V120" s="4">
        <v>0</v>
      </c>
    </row>
    <row r="121" spans="16:22">
      <c r="P121" s="6">
        <v>120</v>
      </c>
      <c r="Q121" s="10" t="s">
        <v>167</v>
      </c>
      <c r="R121" s="11" t="s">
        <v>168</v>
      </c>
      <c r="S121" s="12" t="s">
        <v>61</v>
      </c>
      <c r="T121" s="6">
        <v>120</v>
      </c>
      <c r="U121" s="1" t="s">
        <v>176</v>
      </c>
      <c r="V121" s="4">
        <v>0</v>
      </c>
    </row>
    <row r="122" spans="16:22">
      <c r="P122" s="6">
        <v>121</v>
      </c>
      <c r="Q122" s="10" t="s">
        <v>167</v>
      </c>
      <c r="R122" s="11" t="s">
        <v>168</v>
      </c>
      <c r="S122" s="12" t="s">
        <v>61</v>
      </c>
      <c r="T122" s="6">
        <v>121</v>
      </c>
      <c r="U122" s="1" t="s">
        <v>177</v>
      </c>
      <c r="V122" s="4">
        <v>0</v>
      </c>
    </row>
    <row r="123" spans="16:22">
      <c r="P123" s="6">
        <v>122</v>
      </c>
      <c r="Q123" s="10" t="s">
        <v>167</v>
      </c>
      <c r="R123" s="11" t="s">
        <v>168</v>
      </c>
      <c r="S123" s="12" t="s">
        <v>61</v>
      </c>
      <c r="T123" s="6">
        <v>122</v>
      </c>
      <c r="U123" s="1" t="s">
        <v>178</v>
      </c>
      <c r="V123" s="4">
        <v>0</v>
      </c>
    </row>
    <row r="124" spans="16:22">
      <c r="P124" s="6">
        <v>123</v>
      </c>
      <c r="Q124" s="10" t="s">
        <v>167</v>
      </c>
      <c r="R124" s="11" t="s">
        <v>168</v>
      </c>
      <c r="S124" s="12" t="s">
        <v>82</v>
      </c>
      <c r="T124" s="6">
        <v>123</v>
      </c>
      <c r="U124" s="1" t="s">
        <v>179</v>
      </c>
      <c r="V124" s="4">
        <v>6102635520</v>
      </c>
    </row>
    <row r="125" spans="16:22">
      <c r="P125" s="6">
        <v>124</v>
      </c>
      <c r="Q125" s="10" t="s">
        <v>167</v>
      </c>
      <c r="R125" s="11" t="s">
        <v>168</v>
      </c>
      <c r="S125" s="12" t="s">
        <v>82</v>
      </c>
      <c r="T125" s="6">
        <v>124</v>
      </c>
      <c r="U125" s="1" t="s">
        <v>180</v>
      </c>
      <c r="V125" s="4">
        <v>0</v>
      </c>
    </row>
    <row r="126" spans="16:22">
      <c r="P126" s="6">
        <v>125</v>
      </c>
      <c r="Q126" s="10" t="s">
        <v>167</v>
      </c>
      <c r="R126" s="11" t="s">
        <v>168</v>
      </c>
      <c r="S126" s="12" t="s">
        <v>82</v>
      </c>
      <c r="T126" s="6">
        <v>125</v>
      </c>
      <c r="U126" s="1" t="s">
        <v>86</v>
      </c>
      <c r="V126" s="4">
        <v>1823534592</v>
      </c>
    </row>
    <row r="127" spans="16:22">
      <c r="P127" s="6">
        <v>126</v>
      </c>
      <c r="Q127" s="10" t="s">
        <v>167</v>
      </c>
      <c r="R127" s="11" t="s">
        <v>168</v>
      </c>
      <c r="S127" s="12" t="s">
        <v>82</v>
      </c>
      <c r="T127" s="6">
        <v>126</v>
      </c>
      <c r="U127" s="1" t="s">
        <v>181</v>
      </c>
      <c r="V127" s="4">
        <v>0</v>
      </c>
    </row>
    <row r="128" spans="16:22">
      <c r="P128" s="6">
        <v>127</v>
      </c>
      <c r="Q128" s="10" t="s">
        <v>167</v>
      </c>
      <c r="R128" s="11" t="s">
        <v>168</v>
      </c>
      <c r="S128" s="12" t="s">
        <v>48</v>
      </c>
      <c r="T128" s="6">
        <v>127</v>
      </c>
      <c r="U128" s="1" t="s">
        <v>182</v>
      </c>
      <c r="V128" s="4">
        <v>0</v>
      </c>
    </row>
    <row r="129" spans="16:22">
      <c r="P129" s="6">
        <v>128</v>
      </c>
      <c r="Q129" s="10" t="s">
        <v>167</v>
      </c>
      <c r="R129" s="11" t="s">
        <v>168</v>
      </c>
      <c r="S129" s="12" t="s">
        <v>48</v>
      </c>
      <c r="T129" s="6">
        <v>128</v>
      </c>
      <c r="U129" s="1" t="s">
        <v>183</v>
      </c>
      <c r="V129" s="4">
        <v>1955369472</v>
      </c>
    </row>
    <row r="130" spans="16:22">
      <c r="P130" s="6">
        <v>129</v>
      </c>
      <c r="Q130" s="10" t="s">
        <v>167</v>
      </c>
      <c r="R130" s="11" t="s">
        <v>168</v>
      </c>
      <c r="S130" s="12" t="s">
        <v>48</v>
      </c>
      <c r="T130" s="6">
        <v>129</v>
      </c>
      <c r="U130" s="1" t="s">
        <v>184</v>
      </c>
      <c r="V130" s="4">
        <v>0</v>
      </c>
    </row>
    <row r="131" spans="16:22">
      <c r="P131" s="6">
        <v>130</v>
      </c>
      <c r="Q131" s="10" t="s">
        <v>167</v>
      </c>
      <c r="R131" s="11" t="s">
        <v>168</v>
      </c>
      <c r="S131" s="12" t="s">
        <v>48</v>
      </c>
      <c r="T131" s="6">
        <v>130</v>
      </c>
      <c r="U131" s="1" t="s">
        <v>50</v>
      </c>
      <c r="V131" s="4">
        <v>5179741440</v>
      </c>
    </row>
    <row r="132" spans="16:22">
      <c r="P132" s="6">
        <v>131</v>
      </c>
      <c r="Q132" s="10" t="s">
        <v>167</v>
      </c>
      <c r="R132" s="11" t="s">
        <v>168</v>
      </c>
      <c r="S132" s="12" t="s">
        <v>48</v>
      </c>
      <c r="T132" s="6">
        <v>131</v>
      </c>
      <c r="U132" s="1" t="s">
        <v>185</v>
      </c>
      <c r="V132" s="4">
        <v>0</v>
      </c>
    </row>
    <row r="133" spans="16:22">
      <c r="P133" s="6">
        <v>132</v>
      </c>
      <c r="Q133" s="10" t="s">
        <v>167</v>
      </c>
      <c r="R133" s="11" t="s">
        <v>168</v>
      </c>
      <c r="S133" s="12" t="s">
        <v>48</v>
      </c>
      <c r="T133" s="6">
        <v>132</v>
      </c>
      <c r="U133" s="1" t="s">
        <v>186</v>
      </c>
      <c r="V133" s="4">
        <v>0</v>
      </c>
    </row>
    <row r="134" spans="16:22">
      <c r="P134" s="6">
        <v>133</v>
      </c>
      <c r="Q134" s="10" t="s">
        <v>167</v>
      </c>
      <c r="R134" s="11" t="s">
        <v>187</v>
      </c>
      <c r="S134" s="12" t="s">
        <v>74</v>
      </c>
      <c r="T134" s="6">
        <v>133</v>
      </c>
      <c r="U134" s="1" t="s">
        <v>182</v>
      </c>
      <c r="V134" s="4">
        <v>68165120</v>
      </c>
    </row>
    <row r="135" spans="16:22">
      <c r="P135" s="6">
        <v>134</v>
      </c>
      <c r="Q135" s="10" t="s">
        <v>167</v>
      </c>
      <c r="R135" s="11" t="s">
        <v>187</v>
      </c>
      <c r="S135" s="12" t="s">
        <v>74</v>
      </c>
      <c r="T135" s="6">
        <v>134</v>
      </c>
      <c r="U135" s="1" t="s">
        <v>188</v>
      </c>
      <c r="V135" s="4">
        <v>0</v>
      </c>
    </row>
    <row r="136" spans="16:22">
      <c r="P136" s="6">
        <v>135</v>
      </c>
      <c r="Q136" s="10" t="s">
        <v>167</v>
      </c>
      <c r="R136" s="11" t="s">
        <v>187</v>
      </c>
      <c r="S136" s="12" t="s">
        <v>74</v>
      </c>
      <c r="T136" s="6">
        <v>135</v>
      </c>
      <c r="U136" s="1" t="s">
        <v>189</v>
      </c>
      <c r="V136" s="4">
        <v>0</v>
      </c>
    </row>
    <row r="137" spans="16:22">
      <c r="P137" s="6">
        <v>136</v>
      </c>
      <c r="Q137" s="10" t="s">
        <v>167</v>
      </c>
      <c r="R137" s="11" t="s">
        <v>187</v>
      </c>
      <c r="S137" s="12" t="s">
        <v>74</v>
      </c>
      <c r="T137" s="6">
        <v>136</v>
      </c>
      <c r="U137" s="1" t="s">
        <v>190</v>
      </c>
      <c r="V137" s="4">
        <v>0</v>
      </c>
    </row>
    <row r="138" spans="16:22">
      <c r="P138" s="6">
        <v>137</v>
      </c>
      <c r="Q138" s="10" t="s">
        <v>167</v>
      </c>
      <c r="R138" s="11" t="s">
        <v>187</v>
      </c>
      <c r="S138" s="12" t="s">
        <v>74</v>
      </c>
      <c r="T138" s="6">
        <v>137</v>
      </c>
      <c r="U138" s="1" t="s">
        <v>191</v>
      </c>
      <c r="V138" s="4">
        <v>0</v>
      </c>
    </row>
    <row r="139" spans="16:22">
      <c r="P139" s="6">
        <v>138</v>
      </c>
      <c r="Q139" s="10" t="s">
        <v>192</v>
      </c>
      <c r="R139" s="11" t="s">
        <v>193</v>
      </c>
      <c r="S139" s="12" t="s">
        <v>194</v>
      </c>
      <c r="T139" s="6">
        <v>138</v>
      </c>
      <c r="U139" s="1" t="s">
        <v>195</v>
      </c>
      <c r="V139" s="4">
        <v>398341375</v>
      </c>
    </row>
    <row r="140" spans="16:22">
      <c r="P140" s="6">
        <v>139</v>
      </c>
      <c r="Q140" s="10" t="s">
        <v>192</v>
      </c>
      <c r="R140" s="11" t="s">
        <v>193</v>
      </c>
      <c r="S140" s="12" t="s">
        <v>194</v>
      </c>
      <c r="T140" s="6">
        <v>139</v>
      </c>
      <c r="U140" s="1" t="s">
        <v>196</v>
      </c>
      <c r="V140" s="4">
        <v>20371666412</v>
      </c>
    </row>
    <row r="141" spans="16:22">
      <c r="P141" s="6">
        <v>140</v>
      </c>
      <c r="Q141" s="10" t="s">
        <v>192</v>
      </c>
      <c r="R141" s="11" t="s">
        <v>193</v>
      </c>
      <c r="S141" s="12" t="s">
        <v>194</v>
      </c>
      <c r="T141" s="6">
        <v>140</v>
      </c>
      <c r="U141" s="1" t="s">
        <v>197</v>
      </c>
      <c r="V141" s="4">
        <v>3403499633</v>
      </c>
    </row>
    <row r="142" spans="16:22">
      <c r="P142" s="6">
        <v>141</v>
      </c>
      <c r="Q142" s="10" t="s">
        <v>192</v>
      </c>
      <c r="R142" s="11" t="s">
        <v>193</v>
      </c>
      <c r="S142" s="12" t="s">
        <v>198</v>
      </c>
      <c r="T142" s="6">
        <v>141</v>
      </c>
      <c r="U142" s="1" t="s">
        <v>199</v>
      </c>
      <c r="V142" s="4">
        <v>0</v>
      </c>
    </row>
    <row r="143" spans="16:22">
      <c r="P143" s="6">
        <v>142</v>
      </c>
      <c r="Q143" s="10" t="s">
        <v>192</v>
      </c>
      <c r="R143" s="11" t="s">
        <v>193</v>
      </c>
      <c r="S143" s="12" t="s">
        <v>198</v>
      </c>
      <c r="T143" s="6">
        <v>142</v>
      </c>
      <c r="U143" s="1" t="s">
        <v>196</v>
      </c>
      <c r="V143" s="4">
        <v>0</v>
      </c>
    </row>
    <row r="144" spans="16:22">
      <c r="P144" s="6">
        <v>143</v>
      </c>
      <c r="Q144" s="10" t="s">
        <v>192</v>
      </c>
      <c r="R144" s="11" t="s">
        <v>193</v>
      </c>
      <c r="S144" s="12" t="s">
        <v>198</v>
      </c>
      <c r="T144" s="6">
        <v>143</v>
      </c>
      <c r="U144" s="1" t="s">
        <v>197</v>
      </c>
      <c r="V144" s="4">
        <v>0</v>
      </c>
    </row>
    <row r="145" spans="16:22">
      <c r="P145" s="6">
        <v>144</v>
      </c>
      <c r="Q145" s="10" t="s">
        <v>192</v>
      </c>
      <c r="R145" s="11" t="s">
        <v>200</v>
      </c>
      <c r="S145" s="12" t="s">
        <v>201</v>
      </c>
      <c r="T145" s="6">
        <v>144</v>
      </c>
      <c r="U145" s="1" t="s">
        <v>199</v>
      </c>
      <c r="V145" s="4">
        <v>0</v>
      </c>
    </row>
    <row r="146" spans="16:22">
      <c r="P146" s="6">
        <v>145</v>
      </c>
      <c r="Q146" s="10" t="s">
        <v>192</v>
      </c>
      <c r="R146" s="11" t="s">
        <v>200</v>
      </c>
      <c r="S146" s="12" t="s">
        <v>201</v>
      </c>
      <c r="T146" s="6">
        <v>145</v>
      </c>
      <c r="U146" s="1" t="s">
        <v>202</v>
      </c>
      <c r="V146" s="4">
        <v>3500000000</v>
      </c>
    </row>
    <row r="147" spans="16:22">
      <c r="P147" s="6">
        <v>146</v>
      </c>
      <c r="Q147" s="10" t="s">
        <v>203</v>
      </c>
      <c r="R147" s="11" t="s">
        <v>204</v>
      </c>
      <c r="S147" s="12" t="s">
        <v>205</v>
      </c>
      <c r="T147" s="6">
        <v>146</v>
      </c>
      <c r="U147" s="1" t="s">
        <v>199</v>
      </c>
      <c r="V147" s="4">
        <v>1577150300</v>
      </c>
    </row>
    <row r="148" spans="16:22">
      <c r="P148" s="6">
        <v>147</v>
      </c>
      <c r="Q148" s="10" t="s">
        <v>203</v>
      </c>
      <c r="R148" s="11" t="s">
        <v>204</v>
      </c>
      <c r="S148" s="12" t="s">
        <v>205</v>
      </c>
      <c r="T148" s="6">
        <v>147</v>
      </c>
      <c r="U148" s="1" t="s">
        <v>196</v>
      </c>
      <c r="V148" s="4">
        <v>14194352700</v>
      </c>
    </row>
    <row r="149" spans="16:22">
      <c r="P149" s="6">
        <v>148</v>
      </c>
      <c r="Q149" s="10" t="s">
        <v>203</v>
      </c>
      <c r="R149" s="11" t="s">
        <v>204</v>
      </c>
      <c r="S149" s="12" t="s">
        <v>205</v>
      </c>
      <c r="T149" s="6">
        <v>148</v>
      </c>
      <c r="U149" s="1" t="s">
        <v>197</v>
      </c>
      <c r="V149" s="4">
        <v>347997000</v>
      </c>
    </row>
  </sheetData>
  <autoFilter ref="E1" xr:uid="{5F148EA9-F2B7-437D-89C5-825C1925A8FF}"/>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22583-9D57-4429-A3B7-CFF5181CAA42}">
  <dimension ref="A1:K25"/>
  <sheetViews>
    <sheetView topLeftCell="C1" workbookViewId="0">
      <selection activeCell="F6" sqref="F6"/>
    </sheetView>
  </sheetViews>
  <sheetFormatPr defaultColWidth="9.140625" defaultRowHeight="15"/>
  <cols>
    <col min="1" max="1" width="24.7109375" bestFit="1" customWidth="1"/>
    <col min="2" max="2" width="3" customWidth="1"/>
    <col min="3" max="3" width="151.85546875" bestFit="1" customWidth="1"/>
    <col min="4" max="4" width="3.28515625" customWidth="1"/>
    <col min="5" max="5" width="188.7109375" customWidth="1"/>
    <col min="6" max="6" width="2.7109375" customWidth="1"/>
    <col min="7" max="7" width="62.5703125" customWidth="1"/>
    <col min="8" max="8" width="5" customWidth="1"/>
    <col min="9" max="9" width="57.5703125" bestFit="1" customWidth="1"/>
    <col min="10" max="10" width="4.140625" customWidth="1"/>
    <col min="11" max="11" width="32" customWidth="1"/>
  </cols>
  <sheetData>
    <row r="1" spans="1:11">
      <c r="A1" s="7" t="s">
        <v>212</v>
      </c>
      <c r="B1" s="2"/>
      <c r="C1" s="7" t="s">
        <v>213</v>
      </c>
      <c r="D1" s="2"/>
      <c r="E1" s="8" t="s">
        <v>214</v>
      </c>
      <c r="F1" s="2"/>
      <c r="G1" s="8" t="s">
        <v>215</v>
      </c>
      <c r="H1" s="2"/>
      <c r="I1" s="9" t="s">
        <v>224</v>
      </c>
      <c r="J1" s="2"/>
      <c r="K1" s="9" t="s">
        <v>231</v>
      </c>
    </row>
    <row r="2" spans="1:11">
      <c r="A2" t="s">
        <v>232</v>
      </c>
      <c r="C2" t="s">
        <v>233</v>
      </c>
      <c r="E2" t="s">
        <v>234</v>
      </c>
      <c r="G2" t="s">
        <v>235</v>
      </c>
      <c r="I2" t="s">
        <v>239</v>
      </c>
      <c r="K2" t="s">
        <v>679</v>
      </c>
    </row>
    <row r="3" spans="1:11">
      <c r="A3" t="s">
        <v>366</v>
      </c>
      <c r="C3" t="s">
        <v>270</v>
      </c>
      <c r="E3" t="s">
        <v>271</v>
      </c>
      <c r="G3" t="s">
        <v>644</v>
      </c>
      <c r="I3" t="s">
        <v>490</v>
      </c>
      <c r="K3" t="s">
        <v>560</v>
      </c>
    </row>
    <row r="4" spans="1:11">
      <c r="A4" t="s">
        <v>551</v>
      </c>
      <c r="C4" t="s">
        <v>312</v>
      </c>
      <c r="E4" t="s">
        <v>297</v>
      </c>
      <c r="G4" t="s">
        <v>369</v>
      </c>
      <c r="I4" t="s">
        <v>535</v>
      </c>
      <c r="K4" t="s">
        <v>242</v>
      </c>
    </row>
    <row r="5" spans="1:11">
      <c r="A5" t="s">
        <v>631</v>
      </c>
      <c r="C5" t="s">
        <v>348</v>
      </c>
      <c r="E5" t="s">
        <v>313</v>
      </c>
      <c r="G5" t="s">
        <v>262</v>
      </c>
      <c r="I5" t="s">
        <v>411</v>
      </c>
    </row>
    <row r="6" spans="1:11">
      <c r="C6" t="s">
        <v>367</v>
      </c>
      <c r="E6" t="s">
        <v>323</v>
      </c>
      <c r="G6" t="s">
        <v>508</v>
      </c>
      <c r="I6" t="s">
        <v>465</v>
      </c>
    </row>
    <row r="7" spans="1:11">
      <c r="C7" t="s">
        <v>391</v>
      </c>
      <c r="E7" t="s">
        <v>349</v>
      </c>
      <c r="G7" t="s">
        <v>440</v>
      </c>
      <c r="I7" t="s">
        <v>569</v>
      </c>
    </row>
    <row r="8" spans="1:11">
      <c r="C8" t="s">
        <v>486</v>
      </c>
      <c r="E8" t="s">
        <v>368</v>
      </c>
      <c r="G8" t="s">
        <v>408</v>
      </c>
      <c r="I8" t="s">
        <v>478</v>
      </c>
    </row>
    <row r="9" spans="1:11">
      <c r="C9" t="s">
        <v>495</v>
      </c>
      <c r="E9" t="s">
        <v>392</v>
      </c>
      <c r="G9" t="s">
        <v>475</v>
      </c>
      <c r="I9" t="s">
        <v>374</v>
      </c>
    </row>
    <row r="10" spans="1:11">
      <c r="C10" t="s">
        <v>506</v>
      </c>
      <c r="E10" t="s">
        <v>407</v>
      </c>
      <c r="G10" t="s">
        <v>420</v>
      </c>
      <c r="I10" t="s">
        <v>557</v>
      </c>
    </row>
    <row r="11" spans="1:11">
      <c r="C11" t="s">
        <v>529</v>
      </c>
      <c r="E11" t="s">
        <v>461</v>
      </c>
      <c r="G11" t="s">
        <v>449</v>
      </c>
      <c r="I11" t="s">
        <v>395</v>
      </c>
    </row>
    <row r="12" spans="1:11">
      <c r="C12" t="s">
        <v>552</v>
      </c>
      <c r="E12" t="s">
        <v>474</v>
      </c>
      <c r="I12" t="s">
        <v>648</v>
      </c>
    </row>
    <row r="13" spans="1:11">
      <c r="C13" t="s">
        <v>564</v>
      </c>
      <c r="E13" t="s">
        <v>487</v>
      </c>
      <c r="I13" t="s">
        <v>581</v>
      </c>
    </row>
    <row r="14" spans="1:11">
      <c r="C14" t="s">
        <v>576</v>
      </c>
      <c r="E14" t="s">
        <v>496</v>
      </c>
      <c r="I14" t="s">
        <v>444</v>
      </c>
    </row>
    <row r="15" spans="1:11">
      <c r="C15" t="s">
        <v>613</v>
      </c>
      <c r="E15" t="s">
        <v>507</v>
      </c>
      <c r="I15" t="s">
        <v>680</v>
      </c>
    </row>
    <row r="16" spans="1:11">
      <c r="C16" t="s">
        <v>632</v>
      </c>
      <c r="E16" t="s">
        <v>530</v>
      </c>
      <c r="I16" t="s">
        <v>353</v>
      </c>
    </row>
    <row r="17" spans="3:9">
      <c r="C17" t="s">
        <v>658</v>
      </c>
      <c r="E17" t="s">
        <v>542</v>
      </c>
      <c r="I17" t="s">
        <v>424</v>
      </c>
    </row>
    <row r="18" spans="3:9">
      <c r="E18" t="s">
        <v>553</v>
      </c>
    </row>
    <row r="19" spans="3:9">
      <c r="E19" t="s">
        <v>565</v>
      </c>
    </row>
    <row r="20" spans="3:9">
      <c r="E20" t="s">
        <v>577</v>
      </c>
    </row>
    <row r="21" spans="3:9">
      <c r="E21" t="s">
        <v>592</v>
      </c>
    </row>
    <row r="22" spans="3:9">
      <c r="E22" t="s">
        <v>614</v>
      </c>
    </row>
    <row r="23" spans="3:9">
      <c r="E23" t="s">
        <v>633</v>
      </c>
    </row>
    <row r="24" spans="3:9">
      <c r="E24" t="s">
        <v>643</v>
      </c>
    </row>
    <row r="25" spans="3:9">
      <c r="E25" t="s">
        <v>659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0DB76D606216548BFE07E00C28F62F9" ma:contentTypeVersion="3" ma:contentTypeDescription="Crear nuevo documento." ma:contentTypeScope="" ma:versionID="1651df92e600a6dc16fb2b81db7fa849">
  <xsd:schema xmlns:xsd="http://www.w3.org/2001/XMLSchema" xmlns:xs="http://www.w3.org/2001/XMLSchema" xmlns:p="http://schemas.microsoft.com/office/2006/metadata/properties" xmlns:ns2="c388ec87-3655-4ae0-994d-6117af274e84" targetNamespace="http://schemas.microsoft.com/office/2006/metadata/properties" ma:root="true" ma:fieldsID="f187a7ce01be98632a3fb6c571682b55" ns2:_="">
    <xsd:import namespace="c388ec87-3655-4ae0-994d-6117af274e8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88ec87-3655-4ae0-994d-6117af274e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7E6BC2-6F79-448F-B4AD-4CB5DC2255FE}"/>
</file>

<file path=customXml/itemProps2.xml><?xml version="1.0" encoding="utf-8"?>
<ds:datastoreItem xmlns:ds="http://schemas.openxmlformats.org/officeDocument/2006/customXml" ds:itemID="{DA4C979A-274F-41D6-AAE2-6B3D3084997E}"/>
</file>

<file path=customXml/itemProps3.xml><?xml version="1.0" encoding="utf-8"?>
<ds:datastoreItem xmlns:ds="http://schemas.openxmlformats.org/officeDocument/2006/customXml" ds:itemID="{67FBB096-5531-4340-8056-B4FE81CBB84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JustEXW</dc:creator>
  <cp:keywords/>
  <dc:description/>
  <cp:lastModifiedBy>Ruth Yolanda Pabon Lasso</cp:lastModifiedBy>
  <cp:revision/>
  <dcterms:created xsi:type="dcterms:W3CDTF">2018-03-22T17:25:04Z</dcterms:created>
  <dcterms:modified xsi:type="dcterms:W3CDTF">2026-03-18T16:34:34Z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2018 Vertex42 LLC</vt:lpwstr>
  </property>
  <property fmtid="{D5CDD505-2E9C-101B-9397-08002B2CF9AE}" pid="3" name="Version">
    <vt:lpwstr>1.0.0</vt:lpwstr>
  </property>
  <property fmtid="{D5CDD505-2E9C-101B-9397-08002B2CF9AE}" pid="4" name="Source">
    <vt:lpwstr>https://www.vertex42.com/ExcelTemplates/raci-matrix.html</vt:lpwstr>
  </property>
  <property fmtid="{D5CDD505-2E9C-101B-9397-08002B2CF9AE}" pid="5" name="ContentTypeId">
    <vt:lpwstr>0x01010080DB76D606216548BFE07E00C28F62F9</vt:lpwstr>
  </property>
  <property fmtid="{D5CDD505-2E9C-101B-9397-08002B2CF9AE}" pid="6" name="MediaServiceImageTags">
    <vt:lpwstr/>
  </property>
</Properties>
</file>