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202300"/>
  <mc:AlternateContent xmlns:mc="http://schemas.openxmlformats.org/markup-compatibility/2006">
    <mc:Choice Requires="x15">
      <x15ac:absPath xmlns:x15ac="http://schemas.microsoft.com/office/spreadsheetml/2010/11/ac" url="https://medicinalegalgovco-my.sharepoint.com/personal/jenny_acosta_medicinalegal_gov_co/Documents/Documentos/Jenny - GNASC/2026/Participación Ciudadana/"/>
    </mc:Choice>
  </mc:AlternateContent>
  <xr:revisionPtr revIDLastSave="185" documentId="13_ncr:1_{C6665539-8368-4FBB-AFC2-9E3536CB017D}" xr6:coauthVersionLast="47" xr6:coauthVersionMax="47" xr10:uidLastSave="{ACB259D0-10AA-47BA-80D9-4AD0B10EB5B0}"/>
  <bookViews>
    <workbookView xWindow="-120" yWindow="-120" windowWidth="29040" windowHeight="17520" xr2:uid="{CCA3FD89-96DB-4DDB-A116-2CAAA871F76E}"/>
  </bookViews>
  <sheets>
    <sheet name="Seguimiento " sheetId="1" r:id="rId1"/>
    <sheet name="Número de espacios por Regional" sheetId="6" r:id="rId2"/>
    <sheet name="Análisis por cuatrimestre" sheetId="3" r:id="rId3"/>
  </sheets>
  <externalReferences>
    <externalReference r:id="rId4"/>
  </externalReferences>
  <definedNames>
    <definedName name="UNIDAD_ORGANIZACIONAL_LÍDER">[1]Datos!$A$25:$A$35</definedName>
  </definedNames>
  <calcPr calcId="191029"/>
  <pivotCaches>
    <pivotCache cacheId="14"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3" i="3" l="1"/>
  <c r="C38" i="3"/>
  <c r="G15" i="3"/>
  <c r="G2" i="3"/>
  <c r="D33" i="3"/>
  <c r="B33" i="3"/>
  <c r="E32" i="3"/>
  <c r="E31" i="3"/>
  <c r="E30" i="3"/>
  <c r="E29" i="3"/>
  <c r="D9" i="3"/>
  <c r="D22" i="3"/>
  <c r="C22" i="3"/>
  <c r="B22" i="3"/>
  <c r="E17" i="3"/>
  <c r="E18" i="3"/>
  <c r="E19" i="3"/>
  <c r="E20" i="3"/>
  <c r="E21" i="3"/>
  <c r="E16" i="3"/>
  <c r="E9" i="3"/>
  <c r="C9" i="3"/>
  <c r="B9" i="3"/>
  <c r="B38" i="3" l="1"/>
  <c r="D38" i="3"/>
  <c r="E33" i="3"/>
  <c r="G28" i="3" s="1"/>
  <c r="E22" i="3"/>
  <c r="E38" i="3" s="1"/>
  <c r="G38"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tc={0CF43E99-47CF-486A-B633-990B2B73B853}</author>
  </authors>
  <commentList>
    <comment ref="O6" authorId="0" shapeId="0" xr:uid="{0CF43E99-47CF-486A-B633-990B2B73B853}">
      <text>
        <t>[Comentario encadenado]
Su versión de Excel le permite leer este comentario encadenado; sin embargo, las ediciones que se apliquen se quitarán si el archivo se abre en una versión más reciente de Excel. Más información: https://go.microsoft.com/fwlink/?linkid=870924
Comentario:
    Espacio solo para el Grupo Nacional de Atención al Ciudadano</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<sst xmlns="http://schemas.openxmlformats.org/spreadsheetml/2006/main" count="746" uniqueCount="280">
  <si>
    <t>INSTITUTO NACIONAL DE MEDICINA LEGAL Y CIENCIAS FORENSES
ESPACIOS DE PARTICIPACIÓN
VIGENCIA 2025</t>
  </si>
  <si>
    <t>PROGRAMACIÓN</t>
  </si>
  <si>
    <t>SEGUIMIENTO</t>
  </si>
  <si>
    <t>UNIDAD ORGANIZACIONAL LÍDER / ENTIDAD LÍDER</t>
  </si>
  <si>
    <t>UNIDAD ORGANIZACIONAL</t>
  </si>
  <si>
    <t>SECCIONAL
(Cuando aplique)</t>
  </si>
  <si>
    <t>TIPO DE ESPACIO</t>
  </si>
  <si>
    <t>TEMA</t>
  </si>
  <si>
    <t>OBJETIVO</t>
  </si>
  <si>
    <t>FECHA PROGRAMADA (AAAA-MM-DD)</t>
  </si>
  <si>
    <t>POBLACIÓN A QUIEN VA DIRIGIDO</t>
  </si>
  <si>
    <t>DETALLE DE LA POBLACIÓN</t>
  </si>
  <si>
    <t>MODALIDAD</t>
  </si>
  <si>
    <t>LUGAR / MEDIO</t>
  </si>
  <si>
    <t>DETALLE LUGAR
(Ciudad)</t>
  </si>
  <si>
    <t>FECHA DE DILIGENCIMIENTO
(AAAA-MM-DD)</t>
  </si>
  <si>
    <t>PUBLICACIÓN EN PAGINA WEB</t>
  </si>
  <si>
    <t>FECHA SEGUIMIENTO 
(AAAA-MM-DD)</t>
  </si>
  <si>
    <t>FECHA DESARROLLO
(AAAA-MM-DD)</t>
  </si>
  <si>
    <t>COMPROMISOS ADQUIRIDOS</t>
  </si>
  <si>
    <t>ACCIÓN ADELANTADA</t>
  </si>
  <si>
    <t>ACCIONES DE MEJORA</t>
  </si>
  <si>
    <t>Dirección_Regional_Norte</t>
  </si>
  <si>
    <t>No aplica</t>
  </si>
  <si>
    <t>Conversatorio</t>
  </si>
  <si>
    <t>Una mirada a la discriminación cotidiana e institucional, barreras de acceso a la justicia de la comunidad LGBTIQ+ en la Regional Norte.</t>
  </si>
  <si>
    <t>VÍCTIMAS</t>
  </si>
  <si>
    <t>Representación de población sujeta de especial protección constitucional - Comunidad LGBTIQ+</t>
  </si>
  <si>
    <t>Mixta</t>
  </si>
  <si>
    <t>Auditorios de Seccionales, Unidades Básicas - Regional Norte</t>
  </si>
  <si>
    <t>Barranquilla</t>
  </si>
  <si>
    <t>Si</t>
  </si>
  <si>
    <t>Para el año 2026 se programará actividad con la comunidad LGTBIQ+</t>
  </si>
  <si>
    <t>Blog</t>
  </si>
  <si>
    <t>¿Cuáles son las principales causas que contribuyen a la vulnerabilidad de las adolescentes en la región Caribe de Colombia frente a la trata de personas y la explotación sexual?</t>
  </si>
  <si>
    <t xml:space="preserve">Niños, Niñas y adolescentes </t>
  </si>
  <si>
    <t>Virtual</t>
  </si>
  <si>
    <t>No</t>
  </si>
  <si>
    <t xml:space="preserve">Análisis de feminicidio y factores de riesgo asociado desde el abordaje forense en Atlántico. </t>
  </si>
  <si>
    <t>Fortalecer el abordaje institucional en las violencias contra las mujeres como mecanismo de prevención de feminicidios en la Región.</t>
  </si>
  <si>
    <t>Mujeres víctimas de violencia</t>
  </si>
  <si>
    <t>Dirección_Regional_Occidente</t>
  </si>
  <si>
    <t>Conversatorio Afrocolombianidad y Justicia: superando obstáculos, construyendo igualdad</t>
  </si>
  <si>
    <t>En el marco del compromiso con la equidad y la inclusión, se llevará a cabo un Conversatorio Interinstitucional enfocado en la identificación y evaluación de las barreras de acceso a la justicia que enfrentan la población afrocolombiana y otras minorías en el territorio nacional. Este conversatorio será un escenario para el reconocimiento, la participación y la acción conjunta en favor de una sociedad más justa e incluyente.</t>
  </si>
  <si>
    <t>CIUDADANÍA</t>
  </si>
  <si>
    <t>La actividad está dirigida a la población general, funcionarios públicos, comunidad educativa y colectivos afrocolombianos, con el propósito de construir de manera conjunta propuestas que promuevan una justicia más accesible, oportuna e intercultural</t>
  </si>
  <si>
    <t>Universidad Institución Visión de las Américas - Pereira, Risaralda</t>
  </si>
  <si>
    <t>Pereira</t>
  </si>
  <si>
    <t>Continuar con el trabajo interinstitucional que permita no solo brindar un mejor servicio sino evitar barreras al acceso del mismo.</t>
  </si>
  <si>
    <t>Sensibilizar a los servidores públicos de la Regional Occidente respecto a la Ley de Inclusión, fomentando su conocimiento y aplicación.</t>
  </si>
  <si>
    <t>Dirección_Regional_Sur</t>
  </si>
  <si>
    <t>Mesa Interinstitucional</t>
  </si>
  <si>
    <t>AUTORIDADES JUDICIALES</t>
  </si>
  <si>
    <t>Presencial</t>
  </si>
  <si>
    <t>Putumayo</t>
  </si>
  <si>
    <t xml:space="preserve">No aplica </t>
  </si>
  <si>
    <t>Grupo Focal</t>
  </si>
  <si>
    <t xml:space="preserve"> Proporcionar un entorno en el cual las mujeres emprendedoras puedan mostrar sus proyectos, compartir experiencias y conocimientos, así como establecer redes de contacto con otros emprendedores, instituciones y público en general. Este espacio busca promover la visibilidad de los negocios liderados por mujeres, fomentar la colaboración y el intercambio de ideas, y contribuir al desarrollo económico y social a través del apoyo al emprendimiento femenino.</t>
  </si>
  <si>
    <t>Víctimas de maltrato</t>
  </si>
  <si>
    <t xml:space="preserve">Vía pública- frente a la alcaldía del municipio de Neiva Huila - Pabellón de la “Justicia” </t>
  </si>
  <si>
    <t>Neiva</t>
  </si>
  <si>
    <t>Orientar a los usuarios de acuerdo a las inquietudes atendidas en la actividad.</t>
  </si>
  <si>
    <t>Se da respuesta desde la dirección regional de manera puntual en la unidad básica Neiva.</t>
  </si>
  <si>
    <t>Socialización de violencia intrafamiliar y rutas de atención</t>
  </si>
  <si>
    <t>Socializar con los participantes las diversas manifestaciones de la violencia intrafamiliar, así como las rutas de atención disponibles, con el fin de fortalecer el conocimiento sobre los recursos institucionales y comunitarios, promoviendo la prevención, identificación temprana y una respuesta adecuada ante situaciones de violencia dentro del entorno familiar.</t>
  </si>
  <si>
    <t xml:space="preserve">I.P.C Neiva Huila </t>
  </si>
  <si>
    <t xml:space="preserve">Portafolio de servicios patología forense </t>
  </si>
  <si>
    <t xml:space="preserve">Pendiente por definir </t>
  </si>
  <si>
    <t>Dirección_Regional_Nororiente</t>
  </si>
  <si>
    <t>Seccional Arauca (Arauca)</t>
  </si>
  <si>
    <t>Reunión Zonal</t>
  </si>
  <si>
    <t>Hogares refugio / Casa de la mujer</t>
  </si>
  <si>
    <t xml:space="preserve">Realizar acercamiento a víctimas de violencia de pareja e intrafamiliar y fortalecimiento de rutas de atención </t>
  </si>
  <si>
    <t>Casa de la mujer</t>
  </si>
  <si>
    <t>Arauca</t>
  </si>
  <si>
    <t>Ninguno</t>
  </si>
  <si>
    <t>Atención diferencial</t>
  </si>
  <si>
    <t xml:space="preserve">Socializar  rutas de atención y conocer necesidades del servicio </t>
  </si>
  <si>
    <t xml:space="preserve">Socialización portafolio de servicios </t>
  </si>
  <si>
    <t xml:space="preserve">Informar los servicios y productos Institucionales </t>
  </si>
  <si>
    <t>Sede Seccional Arauca</t>
  </si>
  <si>
    <t>Seccional Caquetá (Florencia)</t>
  </si>
  <si>
    <t>Divulgación portafolio del Instituto Nacional de Medicina Legal y Ciencias Forenses</t>
  </si>
  <si>
    <t>Socializar el abordaje integral por las violencias de sexo y género, formación para el ejercicio de los derechos humanos</t>
  </si>
  <si>
    <t xml:space="preserve">Presencial </t>
  </si>
  <si>
    <t>Florencia</t>
  </si>
  <si>
    <t xml:space="preserve">Institución Educativa de Solano Caquetá </t>
  </si>
  <si>
    <t>Institución Educativa José María Córdoba - Cartagena del Chaira, Caquetá.</t>
  </si>
  <si>
    <t>2025-07-31 y 2025-08-01</t>
  </si>
  <si>
    <t>Seccional Cesar (Valledupar)</t>
  </si>
  <si>
    <t xml:space="preserve">Socializar rutas de atención y conocer necesidades del servicio </t>
  </si>
  <si>
    <t>Pueblo Bello</t>
  </si>
  <si>
    <t>Valledupar</t>
  </si>
  <si>
    <t>Rutas de atención</t>
  </si>
  <si>
    <t>Chiriguaná</t>
  </si>
  <si>
    <t>Ninguno compromiso adquirido por parte del INMLCF  con las autoridades participantes</t>
  </si>
  <si>
    <t>Ninguna</t>
  </si>
  <si>
    <t>Seccional Norte de Santander (Cúcuta)</t>
  </si>
  <si>
    <t>Casuística de la problemática en la atención forense</t>
  </si>
  <si>
    <t>Seccional Putumayo (Mocoa)</t>
  </si>
  <si>
    <t xml:space="preserve">Autoridades indígenas </t>
  </si>
  <si>
    <t xml:space="preserve">Comfamiliar Valle del Guamuez, Putumayo </t>
  </si>
  <si>
    <t>Dar continuidad a estos espacios_x000D_</t>
  </si>
  <si>
    <t>Cabildo Indígena Camsá Sibundoy</t>
  </si>
  <si>
    <t>Jornada de Cualificación y Articulación</t>
  </si>
  <si>
    <t xml:space="preserve">Coordinación con autoridades </t>
  </si>
  <si>
    <t xml:space="preserve">Centro de convivencia ciudadana San Miguel, Putumayo </t>
  </si>
  <si>
    <t xml:space="preserve">Sesión de Mesa local de Coordinación Interjurisdiccional San Miguel, Putumayo </t>
  </si>
  <si>
    <t xml:space="preserve">Por confirmar </t>
  </si>
  <si>
    <t>Seccional Quindío (Armenia)</t>
  </si>
  <si>
    <t>ENTES GUBERNAMENTALES</t>
  </si>
  <si>
    <t>Armenia</t>
  </si>
  <si>
    <t>Auditorio HSJD</t>
  </si>
  <si>
    <t>No Aplica</t>
  </si>
  <si>
    <t>Mesa de participación ciudadana</t>
  </si>
  <si>
    <t xml:space="preserve">Salón comunal de Circasia </t>
  </si>
  <si>
    <t>Seccional Risaralda (Pereira)</t>
  </si>
  <si>
    <t>Socialización de portafolio de servicios y ruta de atención diferencial por razones de género</t>
  </si>
  <si>
    <t>Socialización Portafolio de servicios INMLCF para la atención diferencial en la comunidad LGBTI+/OSIGD. Aplicar encuesta de caracterización de partes interesadas</t>
  </si>
  <si>
    <t>Calle 20 #4-57, CIAF, Pereira</t>
  </si>
  <si>
    <t>Atención diferencial, trata de personas, rutas de atención</t>
  </si>
  <si>
    <t>Socializar el portafolio de servicios, aplicar encuesta de caracterización de partes interesadas</t>
  </si>
  <si>
    <t>Seccional Santander (Bucaramanga)</t>
  </si>
  <si>
    <t>Bucaramanga</t>
  </si>
  <si>
    <t>Conocer servicios institucionales</t>
  </si>
  <si>
    <t>Barrancabermeja</t>
  </si>
  <si>
    <t>Cuerpo Técnico de Investigación</t>
  </si>
  <si>
    <t>San Gil</t>
  </si>
  <si>
    <t>Seccional Tolima (Ibagué)</t>
  </si>
  <si>
    <t xml:space="preserve">Drogas </t>
  </si>
  <si>
    <t>Institución Educativa Jorge Eliécer Gaitán</t>
  </si>
  <si>
    <t>Ibagué</t>
  </si>
  <si>
    <t>Dirección_Regional_Bogotá</t>
  </si>
  <si>
    <t>Grupo de Biología Forense</t>
  </si>
  <si>
    <t>Bogotá</t>
  </si>
  <si>
    <t>2025-0911</t>
  </si>
  <si>
    <t>SI</t>
  </si>
  <si>
    <t>Grupo de Clínica Forense</t>
  </si>
  <si>
    <t>Jueces de ejecución de penas y medidas de seguridad, distrito Bogotá.</t>
  </si>
  <si>
    <t>Remoto (INMLCF).</t>
  </si>
  <si>
    <t>Grupo de Psiquiatría y Psicología Forense</t>
  </si>
  <si>
    <t>Oficina_Planeación</t>
  </si>
  <si>
    <t>No_aplica</t>
  </si>
  <si>
    <t>Audiencia Pública de Rendición de Cuentas</t>
  </si>
  <si>
    <t>Presentar y discutir los resultados, logros y desafíos de la gestión para la vigencia 2024 del Instituto Nacional de Medicina Legal y Ciencias Forenses, con el fin de informar a las partes interesadas y promover la transparencia y la participación ciudadana.</t>
  </si>
  <si>
    <t>Instalaciones físicas del Instituto y canales digitales</t>
  </si>
  <si>
    <t>Seccional Caldas (Manizales)</t>
  </si>
  <si>
    <t>Socialización Portafolio de servicios INMLCF para la atención diferencial en la comunidad LGBTI+/OSIGD</t>
  </si>
  <si>
    <t>Comunidad LGBTI+/OSIGD</t>
  </si>
  <si>
    <t>Auditorio Fiscalía sede Arboleda</t>
  </si>
  <si>
    <t>Manizales</t>
  </si>
  <si>
    <t>No se ejecutó</t>
  </si>
  <si>
    <t>Comunidad LGBTI+/OSIGD, Autoridades Municipales y Departamentales</t>
  </si>
  <si>
    <t xml:space="preserve">Dar a conocer el portafolio de servicios de Clínica Forense 
 </t>
  </si>
  <si>
    <t>FUNDACION GAAT – Grupo de Acción y Apoyo Trans (LGBTIQ+).</t>
  </si>
  <si>
    <t>Auditorio Rodrigo Lara Bonilla, Bogotá</t>
  </si>
  <si>
    <t>Resumen</t>
  </si>
  <si>
    <t xml:space="preserve">Sin información </t>
  </si>
  <si>
    <t>Desarrollados</t>
  </si>
  <si>
    <t>Etiquetas de fila</t>
  </si>
  <si>
    <t>Total general</t>
  </si>
  <si>
    <t>Cuenta de UNIDAD ORGANIZACIONAL</t>
  </si>
  <si>
    <t xml:space="preserve">NÚMERO DE ESPACIOS DE PARTICIPACIÓN POR REGIONAL </t>
  </si>
  <si>
    <t xml:space="preserve">PRIMER CUATRIMESTRE </t>
  </si>
  <si>
    <t>BLOG</t>
  </si>
  <si>
    <t xml:space="preserve">CONVERSATORIO </t>
  </si>
  <si>
    <t xml:space="preserve">SIN INFORMACIÓN </t>
  </si>
  <si>
    <t xml:space="preserve">TOTAL GENERAL </t>
  </si>
  <si>
    <t xml:space="preserve">MESA INTERINSTITUCIONAL </t>
  </si>
  <si>
    <t xml:space="preserve">GRUPO FOCAL </t>
  </si>
  <si>
    <t xml:space="preserve">REUNIÓN ZONAL </t>
  </si>
  <si>
    <t>MESA DE PARTICIPACIÓN CIUDADANA</t>
  </si>
  <si>
    <t xml:space="preserve">JORNADA DE CUALIFICACIÓN Y ARTÍCULACIÓN </t>
  </si>
  <si>
    <t xml:space="preserve">TOTAL </t>
  </si>
  <si>
    <t xml:space="preserve">TIPO DE ESPACIO </t>
  </si>
  <si>
    <t>SE REALIZÓ</t>
  </si>
  <si>
    <t xml:space="preserve">NO SE REALIZÓ </t>
  </si>
  <si>
    <t xml:space="preserve">SEGUNDO CUATRIMESTRE </t>
  </si>
  <si>
    <t xml:space="preserve">TERCER  CUATRIMESTRE </t>
  </si>
  <si>
    <t xml:space="preserve">INDICADOR </t>
  </si>
  <si>
    <t>ANÁLISIS</t>
  </si>
  <si>
    <t>En el seguimiento realizado se evidenció que durante el tercer cuatrimestre se desarrollaron 4 espacios de participación de los 6 programados, lo que representa un cumplimiento del 67% del indicador.
Este resultado se encuentra por debajo de la meta establecida del 80%, ubicándose fuera del rango esperado para el indicador y evidenciando una disminución significativa en el nivel de cumplimiento frente al cuatrimestre anterior.
Adicionalmente, se identificó 1 espacio que no se realizó y 1 espacio sin información, lo cual evidencia debilidades en el seguimiento a la ejecución y en el registro oportuno de la información. En particular, se presentan afectaciones asociadas a actividades tipo blog y conversatorio, así como una baja ejecución global de los espacios programados para el periodo.
Esta situación pone de manifiesto la necesidad de fortalecer la planeación, el seguimiento y la articulación entre lo programado en el calendario y la información reportada, con el fin de evitar subregistros y garantizar una mejora en el desempeño del indicador en futuras mediciones.</t>
  </si>
  <si>
    <t>En el seguimiento consolidado se evidenció que, durante el periodo evaluado, se programaron 42 espacios de participación, de los cuales 33 se realizaron, 7 no se realizaron y 2 se encuentran sin información, lo que representa un cumplimiento global del 78,57% del indicador.
Este resultado se ubica por debajo de la meta establecida del 80%, situándose fuera del nivel esperado para el cumplimiento del indicador, pese a los avances alcanzados en algunos cuatrimestres.
Adicionalmente, se evidencia que no se encuentran publicados en la página web todos los informes correspondientes a los espacios de participación desarrollados, lo que genera subregistros en la información utilizada para el cálculo del indicador y limita la trazabilidad entre la ejecución de las actividades, lo programado en el calendario y los reportes disponibles para el seguimiento institucional.
Esta situación pone de manifiesto la necesidad de fortalecer los mecanismos de seguimiento, control y publicación oportuna de la información, con el fin de garantizar la consistencia de los reportes, mejorar la calidad del dato y asegurar el cumplimiento efectivo de la meta institucional en futuras mediciones.</t>
  </si>
  <si>
    <t>Fiscalía General de la Nación</t>
  </si>
  <si>
    <t>Institución Educativa Agro técnico Mixto - Belén de los Andaquíes, Caquetá</t>
  </si>
  <si>
    <t>Comunidades indígenas</t>
  </si>
  <si>
    <t>Cúcuta</t>
  </si>
  <si>
    <t>Quindío</t>
  </si>
  <si>
    <t>Direcciones Regionales</t>
  </si>
  <si>
    <t>Valle del Guamuez</t>
  </si>
  <si>
    <t>No DE PARTICIPANTES</t>
  </si>
  <si>
    <r>
      <rPr>
        <b/>
        <sz val="11"/>
        <color theme="0"/>
        <rFont val="Aptos Narrow"/>
        <family val="2"/>
        <scheme val="minor"/>
      </rPr>
      <t>ANÁLISIS</t>
    </r>
    <r>
      <rPr>
        <sz val="11"/>
        <color theme="0"/>
        <rFont val="Aptos Narrow"/>
        <family val="2"/>
        <scheme val="minor"/>
      </rPr>
      <t xml:space="preserve"> </t>
    </r>
  </si>
  <si>
    <t xml:space="preserve">Fortalecer los canales de participación ciudadana con el fin de garantizar la inclusión, el abordaje diferencial en los territorios y la mejora continua a través de planes de mejoramiento </t>
  </si>
  <si>
    <t>1. Seguir fortaleciendo la atención. 
2. Seguir generando espacios de  atención a la comunidad LGTBIQ+.</t>
  </si>
  <si>
    <t>1. Sensibilizar a los funcionarios que atienden a las diferentes víctimas sobre la empatía y el alcance que tiene la entrega de información a esta población.
2. Socializar la ruta de atención. (Responsable: Doctora Paola Arteta. Fecha: 15 de octubre)</t>
  </si>
  <si>
    <t>¿CUMPLIÓ CON LA JORNADA?</t>
  </si>
  <si>
    <t>Perspectiva desde un punto de vista investigativo: ¿Cómo se pueden determinar los factores que contribuyen a que los adolescentes sean víctimas de trata de personas y explotación sexual con el fin de prevenir este flagelo?</t>
  </si>
  <si>
    <t>Virtual - Página Web Institucional</t>
  </si>
  <si>
    <t xml:space="preserve">Se realizó la reunión el 24 de enero a solicitud de la comunidad de manera virtual cumpliendo con el compromiso establecido dando alcance desde la Dirección Regional a las tareas a realizar para el abordaje de casos y la clasificación de solicitudes para las valoraciones en el departamento del Putumayo. </t>
  </si>
  <si>
    <t>Se solicitó por parte de la comunidad una reunión de forma virtual, para la socialización del portafolio de servicios del área de psicología y psiquiatría forenses del INMLCF, a todos los fiscales del departamento de Putumayo.</t>
  </si>
  <si>
    <t xml:space="preserve">Dirección de Fiscalías del departamento del Putumayo, Mocoa </t>
  </si>
  <si>
    <t xml:space="preserve">Socializar el portafolio de servicios del área de psicología forense y psiquiatría forense del INMLCF a la Dirección de Fiscalías del departamento del Putumayo </t>
  </si>
  <si>
    <t>Portafolio de servicios de psicología forense</t>
  </si>
  <si>
    <t>Segunda Feria del Emprendimiento Mujer, Portafolio de servicios INMLCF, Ruta de Atención a la Mujer Víctima de Maltrato</t>
  </si>
  <si>
    <t>Víctimas de violencia intrafamiliar</t>
  </si>
  <si>
    <t>Continuar con la socialización de temas forenses a la comunidad, en especial a madres comunitarias.</t>
  </si>
  <si>
    <t xml:space="preserve">Se socializaron los aspectos desarrollados en el marco de los diferentes programas encaminados a las acciones en pro del bienestar y beneficio para las mujeres, con el fin de articular en pro de una mejor atención y un mejor resultado en las actividades que realizan. </t>
  </si>
  <si>
    <t>Socializar el portafolio de servicios del área de patología forense del INMLCF.</t>
  </si>
  <si>
    <t>Violencia de género y contra la mujer</t>
  </si>
  <si>
    <t>Los asistentes manifiestan que van a realizar solicitudes al Instituto para que se imparta esta socialización en otros espacios, de acuerdo a la recepción de estas convocatorias se coordinará lo pertinente para su ejecución.</t>
  </si>
  <si>
    <t>Seccional Arauca</t>
  </si>
  <si>
    <t>Violencia basada en género</t>
  </si>
  <si>
    <t>Atención Diferencial</t>
  </si>
  <si>
    <t>Envío de infografía con datos de los horarios de atención de las Unidades Básicas de la Seccional Arauca.
- Envío de enlace de portafolio de servicios de la página web del instituto.
- Envío de portafolio de servicios del área de psicología y/o psiquiatría forense.</t>
  </si>
  <si>
    <t>En reunión se socializaron los horarios de atención de las unidades básicas de la seccional Arauca, de igual forma, se socializaron los portafolios de servicios del Instituto.</t>
  </si>
  <si>
    <t xml:space="preserve">Abordaje integral de la violencia por razones de sexo y género, formación para el ejercicio de los Derechos Humanos dirigido a estudiantes, padres de familia, docentes, comunidad afro de Solano - Caquetá y sus alrededores, realizado en la Institución Educativa Campo Elías Marulanda. </t>
  </si>
  <si>
    <t>Segunda jornada para definir fecha con estudiantes indígenas en el municipio de Solano Caquetá – Concentración escolar la Rastra.</t>
  </si>
  <si>
    <t>Socializar el abordaje integral por las violencias de sexo y género, formación para el ejercicio de los derechos humanos y prevención de consumo de sustancias psicoactivas.</t>
  </si>
  <si>
    <t>Continuidad en la guía sobre el tema y facilidad de comunicación vía telefónica en caso de dudas presentadas durante algún caso de violencia sexual.</t>
  </si>
  <si>
    <t>Se socializó el compromiso en reunión de equipo SIG. La autorización esta pendiente por parte de la Dirección Regional</t>
  </si>
  <si>
    <t>Se propone realizar una jornada a Pueblo Bello para la atención de las menores víctimas que están en protección de la Gobernación del Cabildo Indígena</t>
  </si>
  <si>
    <t xml:space="preserve">Dar a conocer los servicios institucionales y necesidades de atención de las víctimas </t>
  </si>
  <si>
    <t xml:space="preserve">Informar sobre los servicios y productos Institucionales </t>
  </si>
  <si>
    <t>Mujeres sobrevivientes de Violencias Basada en Género y líderes de población LGTBIQ+</t>
  </si>
  <si>
    <t xml:space="preserve">Cúcuta/ Auditorio INMLCF </t>
  </si>
  <si>
    <t>Socializar las rutas de atención y conocer las necesidades del servicio</t>
  </si>
  <si>
    <t>Generar un espacio de formación para los funcionarios, liderado por especialistas de la población LQTBIQ+. Hacer reunión interna para socializar sugerencias de mejora y aplicar acciones necesarias de ajuste.</t>
  </si>
  <si>
    <t>Aunque se realizaron las convocatorias, no se logró realizar la jornada de acercamiento.</t>
  </si>
  <si>
    <t>Diagnosticar las necesidades de la Atención Forense en la Seccional Norte de Santander</t>
  </si>
  <si>
    <t xml:space="preserve">En el informe se incluyeron compromisos de otras entidades para mejorar la articulación del INMLCF con la Alcaldía y Secretaria de Gobierno, cementerios y funerarias </t>
  </si>
  <si>
    <t xml:space="preserve">Sesión de Mesa local de Coordinación Interjurisdiccional del Valle de Guamuez, Putumayo </t>
  </si>
  <si>
    <t xml:space="preserve">Sesión de Mesa local de Coordinación Interjurisdiccional del Alto Putumayo </t>
  </si>
  <si>
    <t xml:space="preserve">Socializar el portafolio de servicios. Fortalecer la interlocución con las autoridades indígenas del Valle del Guamuez, Putumayo </t>
  </si>
  <si>
    <t xml:space="preserve">Socializar el portafolio de servicios. Fortalecer la interlocución con las autoridades indígenas del Alto Putumayo </t>
  </si>
  <si>
    <t>Coordinar con las autoridades de Valle del Guamuez y San Miguel la articulación de las rutas de atención a víctimas</t>
  </si>
  <si>
    <t>Socializar el horario de atención de la Unidad Básica, citar a nuevas reuniones con más frecuencia, incluir en las reuniones a la Dirección Seccional de Fiscalías, articulación con hospitales, socializar de manera clara los canales de comunicación de la Unidad y la Dirección Seccional.</t>
  </si>
  <si>
    <t xml:space="preserve">Socializar el portafolio de servicios. Fortalecer la interlocución con las autoridades indígenas de San Miguel, Putumayo </t>
  </si>
  <si>
    <t xml:space="preserve">Abordaje del Delito Sexual, socialización del portafolio de servicios del INMLCF </t>
  </si>
  <si>
    <t xml:space="preserve">Realizar jornadas de apoyo y capacitación a las diferentes entidades que prestan los servicios de Urgencias en el Departamento del Quindío con el fin de reducir el porcentaje de revictimización que se presenta y el adecuado acceso a la justicia en articulación con la Gobernación y la Fiscalía General de la Nación </t>
  </si>
  <si>
    <t>Hospitales, clínicas y centros de salud que prestan servicios de urgencias</t>
  </si>
  <si>
    <t xml:space="preserve">Auditorio Fiscalía General la Nación - CAIVAS </t>
  </si>
  <si>
    <t>1.Brindar apoyo y acompañamiento a las instituciones de salud.
2.Realizar entrenamiento continuo en el abordaje en casos de violencia sexual.
3.Socializar de forma masiva los canales de atención del INMLCF.</t>
  </si>
  <si>
    <t>Plan de trabajo de articulación con autoridades 2025</t>
  </si>
  <si>
    <t xml:space="preserve">Convocar mesa de trabajo con autoridades como CTI y SIJIN con el fin de buscar y plasmar las estrategias para el desarrollo misional en las actividades criminalísticas y forenses que se adelantan en el Departamento del Quindío,  con el fin de mejorar la realización de los procedimientos dispuestos en cada área e institución </t>
  </si>
  <si>
    <t xml:space="preserve">CTI -SIJIN, DEPARTAMENTO DEL QUINDÍO </t>
  </si>
  <si>
    <t xml:space="preserve">Auditorio Fiscalía 15, Seccional Armenia </t>
  </si>
  <si>
    <t xml:space="preserve">
1. Cumplimiento de las labores forenses en articulación con las autoridades en las respectivas diligencias.
2. Acceso a la morgue de Calarcá.</t>
  </si>
  <si>
    <t xml:space="preserve">Hospital Departamental San Juan de Dios - Clínica Sagrada Familia de Armenia </t>
  </si>
  <si>
    <t>Con el fin de reducir las estadísticas de casos con certificaciones de cadáveres erróneas para la vigencia 2025, se adelantará estrategias con los profesionales de la salud (médicos)</t>
  </si>
  <si>
    <t xml:space="preserve">Certificación de cadáveres - Socialización Portafolios de Servicios INMLCF </t>
  </si>
  <si>
    <t xml:space="preserve">Mujeres Víctimas de Violencia y Abuso Sexual - Policía Nacional </t>
  </si>
  <si>
    <t>Realizar mesa de participación ciudadana con líderesas víctimas de abuso en el departamento del Quindío, con el fin de realizar acompañamiento para el adecuado acceso a la justicia, socializar derechos y deberes y el portafolio del INMLCF, esta actividad en articulación con la Policía Nacional</t>
  </si>
  <si>
    <t xml:space="preserve">Líderes de Armenia y Circasia </t>
  </si>
  <si>
    <t>Brindar apoyo y acompañamiento en los procesos iniciados.</t>
  </si>
  <si>
    <t xml:space="preserve">
1.Proporcionar contactos a Medicina Legal por parte del ICBF de los defensores para hacer lo pertinente en cuanto a consentimiento informado y lograr que el material probatorio cuente con todo los dispuesto sin lugar a errores u omisiones de procedimiento.
2.Evaluar la creación del grupo WhatsApp, para el reporte de casos de Violencia basada en Genero.
3.Para el próximo comité mostrar un mapeo de reportes de Violencia de Genero de las IPS vs atenciones realizadas</t>
  </si>
  <si>
    <t>Comité Municipal para el Abordaje Integral de las Violencias por razones de sexo, género, la atención, protección y Acceso a la Justicia de Niñas, Niños, Adolescentes y Mujeres en el Municipio de Pereira</t>
  </si>
  <si>
    <t>Mesa Departamental para la prevención y erradicación de todas las formas de violencia contra las mujeres en el Valle del Cauca</t>
  </si>
  <si>
    <t>CENTRO ADMINISTRATIVO GOBERNACIÓN DEL VALLE DEL CAUCA CAD – Carrera 6 con calle 11</t>
  </si>
  <si>
    <t>Se atenderán los requerimientos de replica por parte de las lideresas participantes.</t>
  </si>
  <si>
    <t>Comunidades Afro, LGBTIQ o Indígenas</t>
  </si>
  <si>
    <t>Las valoraciones a víctimas de delitos sexuales se han venido desarrollado con normalidad.</t>
  </si>
  <si>
    <t>Evaluar la posibilidad de destrucción de los EMPs, por ruta sanitaria. Implementación de los rótulos como lo establece el manual de Cadena de Custodia.
Para los Informes Periciales de Necropsias se realizará de manera articulada, con el  Coordinador de Fiscales de Vida, la priorización de casos cuando hayan detenidos.</t>
  </si>
  <si>
    <t>Socialización portafolio de servicios INMLCF</t>
  </si>
  <si>
    <t>Dictar charla enfocada a la prevención de consumo de Drogas</t>
  </si>
  <si>
    <t xml:space="preserve">Institución Educativa Jorge Eliécer Gaitán, Ibagué - Tolima </t>
  </si>
  <si>
    <t>Por confirmar (Fiscalía / Auditorio Rodrigo Lara) - Entidad de salud</t>
  </si>
  <si>
    <t>Fiscales, investigadores de la unidad de delitos sexuales - entidades de salud</t>
  </si>
  <si>
    <t>Dar a conocer los servicios que presta el instituto, así como, recolectar información de nuevas necesidades o expectativas para implementar y promover que la autoridad reporte los posibles actos de corrupción o influencia indebida.</t>
  </si>
  <si>
    <t>Correcto manejo de los EMPs para los análisis realizados en Biología Forense
Divulgación del Portafolio de Servicios
Promover que la autoridad reporte los posibles actos de corrupción o de influencia indebida.</t>
  </si>
  <si>
    <t>Presentación del portafolio de servicios Clínica Forense, Regional Bogotá 
Promover que la autoridad reporte los posibles actos de corrupción o de influencia indebida.</t>
  </si>
  <si>
    <t>Dar a conocer los servicios que presta el instituto, así como, recolectar información de nuevas necesidades o expectativas para implementar y promover que la autoridad reporte los posibles actos de corrupción o de presión o influencia indebida.</t>
  </si>
  <si>
    <t>Presentación del portafolio de los servicios de Psiquiatría y Psicología Forense Regional Bogotá
Promover que la autoridad y los usuarios reporten los posibles actos de corrupción o de influencia indebida.</t>
  </si>
  <si>
    <t>En caso de seguir programando estos espacios de participación remitir la invitación.</t>
  </si>
  <si>
    <t>1.Presentar el portafolio de servicios del Grupo de Clínica Forense
2.Enfoque Diferencial
3.Sensibilización sobre la gratuidad de los servicios de INMLCF en  el ámbito penal.</t>
  </si>
  <si>
    <t>Retroalimentación al Grupo de Clínica Forense y a la Dirección Regional Bogotá, sobre lo referido por los usuarios y víctimas durante la actividad ejecutada.</t>
  </si>
  <si>
    <t>Se da a conocer a todo el Grupo de Clínica Forense la actividad desarrollada, lo referido por los usuarios y se presenta informe al Director Regional Bogotá</t>
  </si>
  <si>
    <t>Programados en calendario</t>
  </si>
  <si>
    <t>Continuar la atención y apoyo cuando se requiera tanto a los médicos como a las autoridades municipales en cuanto a las víctimas de delito sexual, así como, en las demás actividades médico legales que se requieran.</t>
  </si>
  <si>
    <t>Durante el primer cuatrimestre se programaron 8 espacios de participación, de los cuales 6 fueron realizados, 2 no se llevaron a cabo, lo que representa un cumplimiento del 75% del indicador.
Este resultado se ubica por debajo de la meta establecida del 80%, situándose fuera del nivel esperado para el periodo evaluado. Si bien la ejecución de la mayoría de los espacios evidencia un avance significativo, la no realización de dos actividades programadas incidió directamente en el incumplimiento de la meta institucional.
Se resalta como aspecto positivo la disponibilidad completa de la información reportada, sin registros clasificados como “sin información”, lo cual contribuye a un seguimiento más preciso del indicador. No obstante, se hace necesario fortalecer la planeación y el seguimiento a la ejecución de los espacios de participación, en especial aquellos asociados a la participación ciudadana, con el fin de asegurar el cumplimiento de la meta definida en los próximos periodos de evaluación.</t>
  </si>
  <si>
    <t>Durante el segundo cuatrimestre se programaron 28 espacios de participación, de los cuales 23 fueron realizados, 4 no se realizaron y 1 se encuentra sin información, lo que corresponde a un cumplimiento del 82% del indicador.
Este resultado supera la meta establecida del 80%, evidenciando un avance positivo en la ejecución de los espacios de participación frente al periodo anterior y ubicándose dentro del rango esperado para el indicador.
Por tipo de espacio, se observa una mayor ejecución en conversatorios, mesas interinstitucionales y reuniones zonales, que concentran la mayor cantidad de actividades realizadas. No obstante, persisten situaciones que requieren seguimiento asociadas a actividades no ejecutadas y a un registro sin información, particularmente en la mesa de participación ciudadana, lo cual puede afectar la trazabilidad y consistencia del reporte.
En este sentido, si bien el resultado global refleja el cumplimiento de la meta institucional, se recomienda fortalecer el control sobre la ejecución efectiva de las actividades programadas y la oportunidad en el reporte de la información, con el fin de consolidar el desempeño del indicador y evitar subregistros en los siguientes periodos de evaluación.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</si>
</sst>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5" x14ac:knownFonts="1">
    <font>
      <sz val="11"/>
      <color theme="1"/>
      <name val="Aptos Narrow"/>
      <family val="2"/>
      <scheme val="minor"/>
    </font>
    <font>
      <b/>
      <sz val="11"/>
      <color theme="1"/>
      <name val="Aptos Narrow"/>
      <family val="2"/>
      <scheme val="minor"/>
    </font>
    <font>
      <sz val="12"/>
      <color theme="1"/>
      <name val="Arial"/>
      <family val="2"/>
    </font>
    <font>
      <b/>
      <sz val="11"/>
      <color theme="1"/>
      <name val="Arial"/>
      <family val="2"/>
    </font>
    <font>
      <sz val="10"/>
      <color theme="1"/>
      <name val="Arial"/>
      <family val="2"/>
    </font>
    <font>
      <b/>
      <sz val="18"/>
      <color theme="0"/>
      <name val="Aptos Narrow"/>
      <family val="2"/>
      <scheme val="minor"/>
    </font>
    <font>
      <sz val="9"/>
      <color theme="1"/>
      <name val="Arial"/>
      <family val="2"/>
    </font>
    <font>
      <b/>
      <sz val="9"/>
      <color theme="1"/>
      <name val="Arial"/>
      <family val="2"/>
    </font>
    <font>
      <b/>
      <sz val="12"/>
      <color theme="0"/>
      <name val="Arial"/>
      <family val="2"/>
    </font>
    <font>
      <b/>
      <sz val="9"/>
      <color theme="0"/>
      <name val="Arial"/>
      <family val="2"/>
    </font>
    <font>
      <b/>
      <sz val="11"/>
      <color theme="0"/>
      <name val="Aptos Narrow"/>
      <family val="2"/>
      <scheme val="minor"/>
    </font>
    <font>
      <sz val="11"/>
      <color theme="0"/>
      <name val="Aptos Narrow"/>
      <family val="2"/>
      <scheme val="minor"/>
    </font>
    <font>
      <b/>
      <sz val="14"/>
      <color theme="0"/>
      <name val="Aptos Narrow"/>
      <family val="2"/>
      <scheme val="minor"/>
    </font>
    <font>
      <b/>
      <sz val="16"/>
      <color theme="0"/>
      <name val="Aptos Narrow"/>
      <family val="2"/>
      <scheme val="minor"/>
    </font>
    <font>
      <sz val="9"/>
      <color theme="0"/>
      <name val="Arial"/>
      <family val="2"/>
    </font>
  </fonts>
  <fills count="4">
    <fill>
      <patternFill patternType="none"/>
    </fill>
    <fill>
      <patternFill patternType="gray125"/>
    </fill>
    <fill>
      <patternFill patternType="solid">
        <fgColor theme="0"/>
        <bgColor indexed="64"/>
      </patternFill>
    </fill>
    <fill>
      <patternFill patternType="solid">
        <fgColor theme="4"/>
        <bgColor indexed="64"/>
      </patternFill>
    </fill>
  </fills>
  <borders count="16">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74">
    <xf numFmtId="0" fontId="0" fillId="0" borderId="0" xfId="0"/>
    <xf numFmtId="0" fontId="0" fillId="0" borderId="0" xfId="0" applyAlignment="1">
      <alignment vertical="center"/>
    </xf>
    <xf numFmtId="0" fontId="4" fillId="0" borderId="0" xfId="0" applyFont="1" applyAlignment="1">
      <alignment vertical="center"/>
    </xf>
    <xf numFmtId="164" fontId="4" fillId="0" borderId="0" xfId="0" applyNumberFormat="1" applyFont="1" applyAlignment="1">
      <alignment horizontal="center" vertical="center"/>
    </xf>
    <xf numFmtId="0" fontId="4" fillId="0" borderId="0" xfId="0" applyFont="1" applyAlignment="1">
      <alignment horizontal="center" vertical="center"/>
    </xf>
    <xf numFmtId="14" fontId="4" fillId="0" borderId="0" xfId="0" applyNumberFormat="1" applyFont="1" applyAlignment="1">
      <alignment horizontal="center" vertical="center"/>
    </xf>
    <xf numFmtId="1" fontId="4" fillId="0" borderId="0" xfId="0" applyNumberFormat="1" applyFont="1" applyAlignment="1">
      <alignment horizontal="center" vertical="center"/>
    </xf>
    <xf numFmtId="0" fontId="4" fillId="0" borderId="0" xfId="0" applyFont="1" applyAlignment="1">
      <alignment horizontal="left" vertical="center"/>
    </xf>
    <xf numFmtId="0" fontId="6" fillId="0" borderId="11" xfId="0" applyFont="1" applyBorder="1" applyAlignment="1">
      <alignment horizontal="center" vertical="center"/>
    </xf>
    <xf numFmtId="0" fontId="0" fillId="0" borderId="0" xfId="0" applyAlignment="1">
      <alignment horizontal="left"/>
    </xf>
    <xf numFmtId="0" fontId="4" fillId="2" borderId="11" xfId="0" applyFont="1" applyFill="1" applyBorder="1" applyAlignment="1">
      <alignment horizontal="center" vertical="center"/>
    </xf>
    <xf numFmtId="0" fontId="0" fillId="0" borderId="11" xfId="0" applyBorder="1"/>
    <xf numFmtId="0" fontId="0" fillId="0" borderId="0" xfId="0" pivotButton="1"/>
    <xf numFmtId="0" fontId="0" fillId="0" borderId="11" xfId="0" applyBorder="1" applyAlignment="1">
      <alignment horizontal="center"/>
    </xf>
    <xf numFmtId="0" fontId="0" fillId="3" borderId="0" xfId="0" applyFill="1"/>
    <xf numFmtId="0" fontId="10" fillId="3" borderId="11" xfId="0" applyFont="1" applyFill="1" applyBorder="1" applyAlignment="1">
      <alignment horizontal="center"/>
    </xf>
    <xf numFmtId="0" fontId="10" fillId="3" borderId="15" xfId="0" applyFont="1" applyFill="1" applyBorder="1" applyAlignment="1">
      <alignment horizontal="center"/>
    </xf>
    <xf numFmtId="0" fontId="12" fillId="3" borderId="11" xfId="0" applyFont="1" applyFill="1" applyBorder="1" applyAlignment="1">
      <alignment vertical="center"/>
    </xf>
    <xf numFmtId="0" fontId="6" fillId="0" borderId="11" xfId="0" applyFont="1" applyBorder="1" applyAlignment="1" applyProtection="1">
      <alignment horizontal="justify" vertical="center" wrapText="1"/>
      <protection locked="0"/>
    </xf>
    <xf numFmtId="0" fontId="6" fillId="0" borderId="11" xfId="0" applyFont="1" applyBorder="1" applyAlignment="1" applyProtection="1">
      <alignment horizontal="left" vertical="center" wrapText="1"/>
      <protection locked="0"/>
    </xf>
    <xf numFmtId="0" fontId="9" fillId="3" borderId="1" xfId="0" applyFont="1" applyFill="1" applyBorder="1" applyAlignment="1">
      <alignment horizontal="center" vertical="center"/>
    </xf>
    <xf numFmtId="0" fontId="9" fillId="3" borderId="3" xfId="0" applyFont="1" applyFill="1" applyBorder="1" applyAlignment="1">
      <alignment horizontal="center" vertical="center"/>
    </xf>
    <xf numFmtId="164" fontId="9" fillId="3" borderId="3" xfId="0" applyNumberFormat="1" applyFont="1" applyFill="1" applyBorder="1" applyAlignment="1">
      <alignment horizontal="center" vertical="center"/>
    </xf>
    <xf numFmtId="14" fontId="9" fillId="3" borderId="3" xfId="0" applyNumberFormat="1" applyFont="1" applyFill="1" applyBorder="1" applyAlignment="1">
      <alignment horizontal="center" vertical="center"/>
    </xf>
    <xf numFmtId="0" fontId="9" fillId="3" borderId="2" xfId="0" applyFont="1" applyFill="1" applyBorder="1" applyAlignment="1">
      <alignment horizontal="center" vertical="center"/>
    </xf>
    <xf numFmtId="14" fontId="14" fillId="3" borderId="12" xfId="0" applyNumberFormat="1" applyFont="1" applyFill="1" applyBorder="1" applyAlignment="1">
      <alignment horizontal="center" vertical="center"/>
    </xf>
    <xf numFmtId="1" fontId="14" fillId="3" borderId="12" xfId="0" applyNumberFormat="1" applyFont="1" applyFill="1" applyBorder="1" applyAlignment="1">
      <alignment horizontal="center" vertical="center"/>
    </xf>
    <xf numFmtId="0" fontId="14" fillId="3" borderId="12" xfId="0" applyFont="1" applyFill="1" applyBorder="1" applyAlignment="1">
      <alignment horizontal="center" vertical="center"/>
    </xf>
    <xf numFmtId="0" fontId="14" fillId="3" borderId="13" xfId="0" applyFont="1" applyFill="1" applyBorder="1" applyAlignment="1">
      <alignment horizontal="center" vertical="center"/>
    </xf>
    <xf numFmtId="0" fontId="11" fillId="0" borderId="0" xfId="0" applyFont="1"/>
    <xf numFmtId="0" fontId="6" fillId="0" borderId="11" xfId="0" applyFont="1" applyBorder="1" applyAlignment="1">
      <alignment horizontal="left" vertical="center" wrapText="1"/>
    </xf>
    <xf numFmtId="0" fontId="1" fillId="0" borderId="11" xfId="0" applyFont="1" applyBorder="1"/>
    <xf numFmtId="0" fontId="1" fillId="0" borderId="11" xfId="0" applyFont="1" applyBorder="1" applyAlignment="1">
      <alignment horizontal="center"/>
    </xf>
    <xf numFmtId="0" fontId="0" fillId="0" borderId="0" xfId="0" applyAlignment="1">
      <alignment wrapText="1"/>
    </xf>
    <xf numFmtId="0" fontId="4" fillId="0" borderId="0" xfId="0" applyFont="1" applyAlignment="1">
      <alignment horizontal="left" vertical="center" wrapText="1"/>
    </xf>
    <xf numFmtId="0" fontId="9" fillId="3" borderId="3" xfId="0" applyFont="1" applyFill="1" applyBorder="1" applyAlignment="1">
      <alignment horizontal="center" vertical="center" wrapText="1"/>
    </xf>
    <xf numFmtId="0" fontId="0" fillId="0" borderId="11" xfId="0" applyBorder="1" applyAlignment="1">
      <alignment horizontal="left" vertical="center" wrapText="1"/>
    </xf>
    <xf numFmtId="0" fontId="0" fillId="0" borderId="11" xfId="0" applyBorder="1" applyAlignment="1">
      <alignment horizontal="left" wrapText="1"/>
    </xf>
    <xf numFmtId="0" fontId="6" fillId="0" borderId="11" xfId="0" applyFont="1" applyBorder="1" applyAlignment="1">
      <alignment horizontal="center" vertical="center" wrapText="1"/>
    </xf>
    <xf numFmtId="0" fontId="6" fillId="0" borderId="11" xfId="0" applyFont="1" applyBorder="1" applyAlignment="1">
      <alignment vertical="center" wrapText="1"/>
    </xf>
    <xf numFmtId="0" fontId="6" fillId="0" borderId="11" xfId="0" applyFont="1" applyBorder="1" applyAlignment="1">
      <alignment horizontal="justify" vertical="center" wrapText="1"/>
    </xf>
    <xf numFmtId="164" fontId="6" fillId="0" borderId="11" xfId="0" applyNumberFormat="1" applyFont="1" applyBorder="1" applyAlignment="1">
      <alignment horizontal="center" vertical="center" wrapText="1"/>
    </xf>
    <xf numFmtId="164" fontId="6" fillId="0" borderId="11" xfId="0" applyNumberFormat="1" applyFont="1" applyBorder="1" applyAlignment="1" applyProtection="1">
      <alignment horizontal="center" vertical="center" wrapText="1"/>
      <protection locked="0"/>
    </xf>
    <xf numFmtId="1" fontId="6" fillId="0" borderId="11" xfId="0" applyNumberFormat="1"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7" fillId="0" borderId="11" xfId="0" applyFont="1" applyBorder="1" applyAlignment="1">
      <alignment vertical="center" wrapText="1"/>
    </xf>
    <xf numFmtId="0" fontId="8" fillId="3" borderId="11" xfId="0" applyFont="1" applyFill="1" applyBorder="1" applyAlignment="1" applyProtection="1">
      <alignment horizontal="center" vertical="center"/>
      <protection locked="0"/>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1" fillId="3" borderId="0" xfId="0" applyFont="1" applyFill="1" applyAlignment="1">
      <alignment horizontal="center"/>
    </xf>
    <xf numFmtId="0" fontId="10" fillId="3" borderId="11" xfId="0" applyFont="1" applyFill="1" applyBorder="1" applyAlignment="1">
      <alignment horizontal="center"/>
    </xf>
    <xf numFmtId="9" fontId="13" fillId="3" borderId="0" xfId="0" applyNumberFormat="1" applyFont="1" applyFill="1" applyAlignment="1">
      <alignment horizontal="center" vertical="center"/>
    </xf>
    <xf numFmtId="9" fontId="13" fillId="3" borderId="14" xfId="0" applyNumberFormat="1" applyFont="1" applyFill="1" applyBorder="1" applyAlignment="1">
      <alignment horizontal="center" vertical="center"/>
    </xf>
    <xf numFmtId="10" fontId="12" fillId="3" borderId="0" xfId="0" applyNumberFormat="1" applyFont="1" applyFill="1" applyAlignment="1">
      <alignment horizontal="center" vertical="center"/>
    </xf>
    <xf numFmtId="0" fontId="10" fillId="3" borderId="13" xfId="0" applyFont="1" applyFill="1" applyBorder="1" applyAlignment="1">
      <alignment horizontal="center"/>
    </xf>
    <xf numFmtId="0" fontId="10" fillId="3" borderId="0" xfId="0" applyFont="1" applyFill="1" applyAlignment="1">
      <alignment horizontal="center"/>
    </xf>
    <xf numFmtId="0" fontId="0" fillId="0" borderId="0" xfId="0" applyAlignment="1">
      <alignment horizontal="left" wrapText="1"/>
    </xf>
    <xf numFmtId="0" fontId="0" fillId="0" borderId="0" xfId="0" applyAlignment="1">
      <alignment horizontal="left"/>
    </xf>
    <xf numFmtId="0" fontId="11" fillId="3" borderId="13" xfId="0" applyFont="1" applyFill="1" applyBorder="1" applyAlignment="1">
      <alignment horizontal="center"/>
    </xf>
    <xf numFmtId="0" fontId="11" fillId="3" borderId="0" xfId="0" applyFont="1" applyFill="1" applyAlignment="1">
      <alignment horizontal="center"/>
    </xf>
    <xf numFmtId="0" fontId="0" fillId="0" borderId="0" xfId="0" applyAlignment="1">
      <alignment horizontal="center" wrapText="1"/>
    </xf>
    <xf numFmtId="0" fontId="0" fillId="0" borderId="0" xfId="0" applyAlignment="1">
      <alignment horizontal="center"/>
    </xf>
  </cellXfs>
  <cellStyles count="1">
    <cellStyle name="Normal" xfId="0" builtinId="0"/>
  </cellStyles>
  <dxfs count="30">
    <dxf>
      <fill>
        <patternFill>
          <bgColor theme="6" tint="0.39994506668294322"/>
        </patternFill>
      </fill>
    </dxf>
    <dxf>
      <fill>
        <patternFill>
          <bgColor theme="5" tint="0.39994506668294322"/>
        </patternFill>
      </fill>
    </dxf>
    <dxf>
      <fill>
        <patternFill>
          <bgColor theme="6" tint="0.39994506668294322"/>
        </patternFill>
      </fill>
    </dxf>
    <dxf>
      <fill>
        <patternFill>
          <bgColor theme="5" tint="0.39994506668294322"/>
        </patternFill>
      </fill>
    </dxf>
    <dxf>
      <fill>
        <patternFill>
          <bgColor theme="6" tint="0.39994506668294322"/>
        </patternFill>
      </fill>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family val="2"/>
        <scheme val="none"/>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family val="2"/>
        <scheme val="none"/>
      </font>
      <numFmt numFmtId="164" formatCode="yyyy\-mm\-dd;@"/>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family val="2"/>
        <scheme val="none"/>
      </font>
      <numFmt numFmtId="164" formatCode="yyyy\-mm\-dd;@"/>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rial"/>
        <family val="2"/>
        <scheme val="none"/>
      </font>
      <numFmt numFmtId="164" formatCode="yyyy\-mm\-dd;@"/>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9"/>
        <color theme="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9"/>
        <name val="Arial"/>
        <family val="2"/>
        <scheme val="none"/>
      </font>
      <numFmt numFmtId="164" formatCode="yyyy\-mm\-dd;@"/>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center" vertical="center" textRotation="0" wrapText="1" indent="0" justifyLastLine="0" shrinkToFit="0" readingOrder="0"/>
      <protection locked="1" hidden="0"/>
    </dxf>
    <dxf>
      <border>
        <bottom style="medium">
          <color indexed="64"/>
        </bottom>
      </border>
    </dxf>
    <dxf>
      <font>
        <b val="0"/>
        <i val="0"/>
        <strike val="0"/>
        <condense val="0"/>
        <extend val="0"/>
        <outline val="0"/>
        <shadow val="0"/>
        <u val="none"/>
        <vertAlign val="baseline"/>
        <sz val="9"/>
        <color theme="0"/>
        <name val="Arial"/>
        <family val="2"/>
        <scheme val="none"/>
      </font>
      <fill>
        <patternFill patternType="solid">
          <fgColor indexed="64"/>
          <bgColor theme="4"/>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pivotCacheDefinition" Target="pivotCache/pivotCacheDefinition1.xml"/><Relationship Id="rId15" Type="http://schemas.openxmlformats.org/officeDocument/2006/relationships/calcChain" Target="calcChain.xml"/><Relationship Id="rId10" Type="http://schemas.microsoft.com/office/2022/10/relationships/richValueRel" Target="richData/richValueRel.xml"/><Relationship Id="rId4" Type="http://schemas.openxmlformats.org/officeDocument/2006/relationships/externalLink" Target="externalLinks/externalLink1.xml"/><Relationship Id="rId9" Type="http://schemas.openxmlformats.org/officeDocument/2006/relationships/sheetMetadata" Target="metadata.xml"/><Relationship Id="rId14"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[Segumiento_ Espacios_Participacion_2025.xlsx]Número de espacios por Regional!TablaDinámica5</c:name>
    <c:fmtId val="1"/>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'Número de espacios por Regional'!$B$3</c:f>
              <c:strCache>
                <c:ptCount val="1"/>
                <c:pt idx="0">
                  <c:v>Total</c:v>
                </c:pt>
              </c:strCache>
            </c:strRef>
          </c:tx>
          <c:spPr>
            <a:solidFill>
              <a:schemeClr val="accent1"/>
            </a:solidFill>
            <a:ln>
              <a:noFill/>
            </a:ln>
            <a:effectLst/>
          </c:spPr>
          <c:invertIfNegative val="0"/>
          <c:cat>
            <c:strRef>
              <c:f>'Número de espacios por Regional'!$A$4:$A$10</c:f>
              <c:strCache>
                <c:ptCount val="6"/>
                <c:pt idx="0">
                  <c:v>Dirección_Regional_Bogotá</c:v>
                </c:pt>
                <c:pt idx="1">
                  <c:v>Dirección_Regional_Nororiente</c:v>
                </c:pt>
                <c:pt idx="2">
                  <c:v>Dirección_Regional_Norte</c:v>
                </c:pt>
                <c:pt idx="3">
                  <c:v>Dirección_Regional_Occidente</c:v>
                </c:pt>
                <c:pt idx="4">
                  <c:v>Dirección_Regional_Sur</c:v>
                </c:pt>
                <c:pt idx="5">
                  <c:v>No_aplica</c:v>
                </c:pt>
              </c:strCache>
            </c:strRef>
          </c:cat>
          <c:val>
            <c:numRef>
              <c:f>'Número de espacios por Regional'!$B$4:$B$10</c:f>
              <c:numCache>
                <c:formatCode>General</c:formatCode>
                <c:ptCount val="6"/>
                <c:pt idx="0">
                  <c:v>4</c:v>
                </c:pt>
                <c:pt idx="1">
                  <c:v>12</c:v>
                </c:pt>
                <c:pt idx="2">
                  <c:v>3</c:v>
                </c:pt>
                <c:pt idx="3">
                  <c:v>10</c:v>
                </c:pt>
                <c:pt idx="4">
                  <c:v>12</c:v>
                </c:pt>
                <c:pt idx="5">
                  <c:v>1</c:v>
                </c:pt>
              </c:numCache>
            </c:numRef>
          </c:val>
          <c:extLst>
            <c:ext xmlns:c16="http://schemas.microsoft.com/office/drawing/2014/chart" uri="{C3380CC4-5D6E-409C-BE32-E72D297353CC}">
              <c16:uniqueId val="{00000000-01E7-49D9-827B-F6518BC5EBEA}"/>
            </c:ext>
          </c:extLst>
        </c:ser>
        <c:dLbls>
          <c:showLegendKey val="0"/>
          <c:showVal val="0"/>
          <c:showCatName val="0"/>
          <c:showSerName val="0"/>
          <c:showPercent val="0"/>
          <c:showBubbleSize val="0"/>
        </c:dLbls>
        <c:gapWidth val="182"/>
        <c:axId val="171559488"/>
        <c:axId val="171553728"/>
      </c:barChart>
      <c:catAx>
        <c:axId val="17155948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1553728"/>
        <c:crosses val="autoZero"/>
        <c:auto val="1"/>
        <c:lblAlgn val="ctr"/>
        <c:lblOffset val="100"/>
        <c:noMultiLvlLbl val="0"/>
      </c:catAx>
      <c:valAx>
        <c:axId val="171553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7155948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109536</xdr:rowOff>
    </xdr:from>
    <xdr:to>
      <xdr:col>6</xdr:col>
      <xdr:colOff>447674</xdr:colOff>
      <xdr:row>31</xdr:row>
      <xdr:rowOff>142875</xdr:rowOff>
    </xdr:to>
    <xdr:graphicFrame macro="">
      <xdr:nvGraphicFramePr>
        <xdr:cNvPr id="3" name="Gráfico 2">
          <a:extLst>
            <a:ext uri="{FF2B5EF4-FFF2-40B4-BE49-F238E27FC236}">
              <a16:creationId xmlns:a16="http://schemas.microsoft.com/office/drawing/2014/main" id="{1B322EBF-4084-8493-8108-9F2EEB6E368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ile:///C:\Users\JessicaYulianaLopezA\Downloads\Programaci&#243;n%20Calendario%20Espacios%20de%20Participacipaci&#243;n%202025%20(2).xlsx" TargetMode="External"/><Relationship Id="rId2" Type="http://schemas.microsoft.com/office/2019/04/relationships/externalLinkLongPath" Target="Programaci&#243;n%20Calendario%20Espacios%20de%20Participacipaci&#243;n%202025%20(2).xlsx?92458468" TargetMode="External"/><Relationship Id="rId1" Type="http://schemas.openxmlformats.org/officeDocument/2006/relationships/externalLinkPath" Target="file:///\\92458468\Programaci&#243;n%20Calendario%20Espacios%20de%20Participacipaci&#243;n%202025%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Formulación y Seguimiento 2025"/>
      <sheetName val="Datos"/>
      <sheetName val="Resumen espacios 2025"/>
    </sheetNames>
    <sheetDataSet>
      <sheetData sheetId="0" refreshError="1"/>
      <sheetData sheetId="1">
        <row r="25">
          <cell r="A25" t="str">
            <v>Dirección_General</v>
          </cell>
        </row>
        <row r="26">
          <cell r="A26" t="str">
            <v>Secretaría_General</v>
          </cell>
        </row>
        <row r="27">
          <cell r="A27" t="str">
            <v>Oficina_Planeación</v>
          </cell>
        </row>
        <row r="28">
          <cell r="A28" t="str">
            <v>Oficina_Jurídica</v>
          </cell>
        </row>
        <row r="29">
          <cell r="A29" t="str">
            <v>Oficina_Control_Interno</v>
          </cell>
        </row>
        <row r="30">
          <cell r="A30" t="str">
            <v>Oficina_Control_Disciplinario_Interno</v>
          </cell>
        </row>
        <row r="31">
          <cell r="A31" t="str">
            <v>Subdirección_de_Servicios_Forenses</v>
          </cell>
        </row>
        <row r="32">
          <cell r="A32" t="str">
            <v>Subdirección_de_Investigación_Científica</v>
          </cell>
        </row>
        <row r="33">
          <cell r="A33" t="str">
            <v>Subdirección_Administrativa_y_Financiera</v>
          </cell>
        </row>
        <row r="34">
          <cell r="A34" t="str">
            <v>Direcciones_Regionales</v>
          </cell>
        </row>
        <row r="35">
          <cell r="A35" t="str">
            <v>Externo</v>
          </cell>
        </row>
      </sheetData>
      <sheetData sheetId="2" refreshError="1"/>
    </sheetDataSet>
  </externalBook>
</externalLink>
</file>

<file path=xl/persons/person.xml><?xml version="1.0" encoding="utf-8"?>
<personList xmlns="http://schemas.microsoft.com/office/spreadsheetml/2018/threadedcomments" xmlns:x="http://schemas.openxmlformats.org/spreadsheetml/2006/main">
  <person displayName="Ruth Yolanda Pabon Lasso" id="{5B3370EE-AA11-4C5B-A0F9-7C5EDFC069D0}" userId="S::ruth.pabon@medicinalegal.gov.co::18661e1d-fc51-4bde-aaff-59533dd8b139"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enny Andrea Acosta Betancourt" refreshedDate="46127.477921759259" createdVersion="8" refreshedVersion="8" minRefreshableVersion="3" recordCount="42" xr:uid="{25CF5114-0598-4539-A7DC-22FC2667E59B}">
  <cacheSource type="worksheet">
    <worksheetSource name="Tabla3[UNIDAD ORGANIZACIONAL]"/>
  </cacheSource>
  <cacheFields count="1">
    <cacheField name="UNIDAD ORGANIZACIONAL" numFmtId="0">
      <sharedItems count="6">
        <s v="Dirección_Regional_Norte"/>
        <s v="Dirección_Regional_Occidente"/>
        <s v="Dirección_Regional_Sur"/>
        <s v="Dirección_Regional_Nororiente"/>
        <s v="Dirección_Regional_Bogotá"/>
        <s v="No_aplica"/>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r>
  <r>
    <x v="0"/>
  </r>
  <r>
    <x v="0"/>
  </r>
  <r>
    <x v="1"/>
  </r>
  <r>
    <x v="2"/>
  </r>
  <r>
    <x v="2"/>
  </r>
  <r>
    <x v="2"/>
  </r>
  <r>
    <x v="2"/>
  </r>
  <r>
    <x v="3"/>
  </r>
  <r>
    <x v="3"/>
  </r>
  <r>
    <x v="3"/>
  </r>
  <r>
    <x v="2"/>
  </r>
  <r>
    <x v="2"/>
  </r>
  <r>
    <x v="2"/>
  </r>
  <r>
    <x v="3"/>
  </r>
  <r>
    <x v="3"/>
  </r>
  <r>
    <x v="3"/>
  </r>
  <r>
    <x v="3"/>
  </r>
  <r>
    <x v="3"/>
  </r>
  <r>
    <x v="3"/>
  </r>
  <r>
    <x v="2"/>
  </r>
  <r>
    <x v="2"/>
  </r>
  <r>
    <x v="2"/>
  </r>
  <r>
    <x v="2"/>
  </r>
  <r>
    <x v="1"/>
  </r>
  <r>
    <x v="1"/>
  </r>
  <r>
    <x v="1"/>
  </r>
  <r>
    <x v="1"/>
  </r>
  <r>
    <x v="1"/>
  </r>
  <r>
    <x v="1"/>
  </r>
  <r>
    <x v="1"/>
  </r>
  <r>
    <x v="3"/>
  </r>
  <r>
    <x v="3"/>
  </r>
  <r>
    <x v="3"/>
  </r>
  <r>
    <x v="2"/>
  </r>
  <r>
    <x v="4"/>
  </r>
  <r>
    <x v="4"/>
  </r>
  <r>
    <x v="4"/>
  </r>
  <r>
    <x v="5"/>
  </r>
  <r>
    <x v="1"/>
  </r>
  <r>
    <x v="1"/>
  </r>
  <r>
    <x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8CAE23A-2BBE-403B-BB28-741A5CF614EF}" name="TablaDinámica5" cacheId="14"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2">
  <location ref="A3:B10" firstHeaderRow="1" firstDataRow="1" firstDataCol="1"/>
  <pivotFields count="1">
    <pivotField axis="axisRow" dataField="1" showAll="0">
      <items count="7">
        <item x="4"/>
        <item x="3"/>
        <item x="0"/>
        <item x="1"/>
        <item x="2"/>
        <item x="5"/>
        <item t="default"/>
      </items>
    </pivotField>
  </pivotFields>
  <rowFields count="1">
    <field x="0"/>
  </rowFields>
  <rowItems count="7">
    <i>
      <x/>
    </i>
    <i>
      <x v="1"/>
    </i>
    <i>
      <x v="2"/>
    </i>
    <i>
      <x v="3"/>
    </i>
    <i>
      <x v="4"/>
    </i>
    <i>
      <x v="5"/>
    </i>
    <i t="grand">
      <x/>
    </i>
  </rowItems>
  <colItems count="1">
    <i/>
  </colItems>
  <dataFields count="1">
    <dataField name="Cuenta de UNIDAD ORGANIZACIONAL" fld="0" subtotal="count" baseField="0" baseItem="0"/>
  </dataFields>
  <chartFormats count="1">
    <chartFormat chart="1"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63FCC8-E23B-450C-BFA1-F2B4B786C0D8}" name="Tabla3" displayName="Tabla3" ref="A6:V48" totalsRowShown="0" headerRowDxfId="29" dataDxfId="27" headerRowBorderDxfId="28">
  <autoFilter ref="A6:V48" xr:uid="{C963FCC8-E23B-450C-BFA1-F2B4B786C0D8}"/>
  <tableColumns count="22">
    <tableColumn id="16" xr3:uid="{D070A848-BF1B-42F8-AB61-26AE178E4F65}" name="No" dataDxfId="26"/>
    <tableColumn id="1" xr3:uid="{7F8D1F9F-D53D-4AD3-93BA-EC8F7F60E4EE}" name="UNIDAD ORGANIZACIONAL LÍDER / ENTIDAD LÍDER" dataDxfId="25"/>
    <tableColumn id="12" xr3:uid="{E9194E41-0596-4445-B644-AC224E0A009B}" name="UNIDAD ORGANIZACIONAL" dataDxfId="24"/>
    <tableColumn id="13" xr3:uid="{FA1C48CA-5B83-4411-85C6-3A85BE3A13E1}" name="SECCIONAL_x000a_(Cuando aplique)" dataDxfId="23"/>
    <tableColumn id="2" xr3:uid="{07681BF6-B92D-4649-B2D8-EE912D4862FE}" name="TIPO DE ESPACIO" dataDxfId="22"/>
    <tableColumn id="3" xr3:uid="{D7921128-A380-49C1-BC88-72B8230A7573}" name="TEMA" dataDxfId="21"/>
    <tableColumn id="4" xr3:uid="{A8F43C30-DE44-4A05-8A0E-80C56DFE672A}" name="OBJETIVO" dataDxfId="20"/>
    <tableColumn id="5" xr3:uid="{B1DD223D-25D4-473F-B104-B03F1DA1289A}" name="FECHA PROGRAMADA (AAAA-MM-DD)" dataDxfId="19"/>
    <tableColumn id="6" xr3:uid="{3F1BDF5A-A2D4-40E5-AA48-C6A79F1BBCD7}" name="POBLACIÓN A QUIEN VA DIRIGIDO" dataDxfId="18"/>
    <tableColumn id="28" xr3:uid="{4D75DB94-05D2-4572-9B94-5BAA97110677}" name="DETALLE DE LA POBLACIÓN" dataDxfId="17"/>
    <tableColumn id="7" xr3:uid="{64F19C62-EAFF-4C8C-8457-155C816E5A5B}" name="MODALIDAD" dataDxfId="16"/>
    <tableColumn id="8" xr3:uid="{D4EFEE1E-A2D0-4B50-87E4-44EF9FD5E20F}" name="LUGAR / MEDIO" dataDxfId="15"/>
    <tableColumn id="15" xr3:uid="{6361934B-400E-40AC-931A-455EB5843136}" name="DETALLE LUGAR_x000a_(Ciudad)" dataDxfId="14"/>
    <tableColumn id="9" xr3:uid="{ECC50994-88AB-415D-A79F-F1C8074CEE13}" name="FECHA DE DILIGENCIMIENTO_x000a_(AAAA-MM-DD)" dataDxfId="13"/>
    <tableColumn id="11" xr3:uid="{759E2A63-A156-4ACF-BECE-0983117E5CFC}" name="PUBLICACIÓN EN PAGINA WEB" dataDxfId="12"/>
    <tableColumn id="17" xr3:uid="{6980BB0D-AAF4-4362-97CC-EBCEBAEC4B55}" name="FECHA SEGUIMIENTO _x000a_(AAAA-MM-DD)" dataDxfId="11"/>
    <tableColumn id="18" xr3:uid="{D467CDFD-C473-40BC-AAEB-42B68A7F9E9C}" name="FECHA DESARROLLO_x000a_(AAAA-MM-DD)" dataDxfId="10"/>
    <tableColumn id="19" xr3:uid="{475DC9FF-4965-44CC-90E0-006F3B56EA8C}" name="No DE PARTICIPANTES" dataDxfId="9"/>
    <tableColumn id="21" xr3:uid="{3C74B8B4-E653-4614-B50C-8AABEB05E45E}" name="COMPROMISOS ADQUIRIDOS" dataDxfId="8"/>
    <tableColumn id="22" xr3:uid="{20FC5C99-165A-4F78-A33C-2A79B1E45B66}" name="ACCIÓN ADELANTADA" dataDxfId="7"/>
    <tableColumn id="23" xr3:uid="{18373610-71E0-4B08-8D7F-614659A14DE7}" name="ACCIONES DE MEJORA" dataDxfId="6"/>
    <tableColumn id="25" xr3:uid="{810517D9-58A3-4678-9AB0-1F719B17807C}" name="¿CUMPLIÓ CON LA JORNADA?" dataDxfId="5"/>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O6" dT="2025-09-03T19:11:46.17" personId="{5B3370EE-AA11-4C5B-A0F9-7C5EDFC069D0}" id="{0CF43E99-47CF-486A-B633-990B2B73B853}">
    <text>Espacio solo para el Grupo Nacional de Atención al Ciudadano</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D5B9B-2F7C-436E-8292-D5F4D6BF62F2}">
  <dimension ref="A1:V53"/>
  <sheetViews>
    <sheetView tabSelected="1" topLeftCell="B1" workbookViewId="0">
      <selection activeCell="S4" sqref="S1:S1048576"/>
    </sheetView>
  </sheetViews>
  <sheetFormatPr baseColWidth="10" defaultRowHeight="15" x14ac:dyDescent="0.25"/>
  <cols>
    <col min="2" max="2" width="24.7109375" customWidth="1"/>
    <col min="3" max="3" width="27.140625" customWidth="1"/>
    <col min="4" max="4" width="33.28515625" customWidth="1"/>
    <col min="5" max="5" width="19.42578125" customWidth="1"/>
    <col min="6" max="6" width="38.85546875" customWidth="1"/>
    <col min="7" max="7" width="36.5703125" customWidth="1"/>
    <col min="9" max="9" width="33" bestFit="1" customWidth="1"/>
    <col min="10" max="10" width="29.42578125" style="33" customWidth="1"/>
    <col min="19" max="19" width="51.7109375" customWidth="1"/>
    <col min="20" max="20" width="40.140625" customWidth="1"/>
    <col min="21" max="21" width="30.7109375" bestFit="1" customWidth="1"/>
  </cols>
  <sheetData>
    <row r="1" spans="1:22" x14ac:dyDescent="0.25">
      <c r="A1" s="47" t="e" vm="1">
        <v>#VALUE!</v>
      </c>
      <c r="B1" s="48"/>
      <c r="C1" s="53" t="s">
        <v>0</v>
      </c>
      <c r="D1" s="54"/>
      <c r="E1" s="54"/>
      <c r="F1" s="54"/>
      <c r="G1" s="54"/>
      <c r="H1" s="54"/>
      <c r="I1" s="54"/>
      <c r="J1" s="54"/>
      <c r="K1" s="54"/>
      <c r="L1" s="54"/>
      <c r="M1" s="54"/>
      <c r="N1" s="54"/>
      <c r="O1" s="54"/>
      <c r="P1" s="54"/>
      <c r="Q1" s="54"/>
      <c r="R1" s="54"/>
      <c r="S1" s="54"/>
      <c r="T1" s="54"/>
      <c r="U1" s="54"/>
      <c r="V1" s="54"/>
    </row>
    <row r="2" spans="1:22" x14ac:dyDescent="0.25">
      <c r="A2" s="49"/>
      <c r="B2" s="50"/>
      <c r="C2" s="55"/>
      <c r="D2" s="56"/>
      <c r="E2" s="56"/>
      <c r="F2" s="56"/>
      <c r="G2" s="56"/>
      <c r="H2" s="56"/>
      <c r="I2" s="56"/>
      <c r="J2" s="56"/>
      <c r="K2" s="56"/>
      <c r="L2" s="56"/>
      <c r="M2" s="56"/>
      <c r="N2" s="56"/>
      <c r="O2" s="56"/>
      <c r="P2" s="56"/>
      <c r="Q2" s="56"/>
      <c r="R2" s="56"/>
      <c r="S2" s="56"/>
      <c r="T2" s="56"/>
      <c r="U2" s="56"/>
      <c r="V2" s="56"/>
    </row>
    <row r="3" spans="1:22" ht="15.75" thickBot="1" x14ac:dyDescent="0.3">
      <c r="A3" s="51"/>
      <c r="B3" s="52"/>
      <c r="C3" s="57"/>
      <c r="D3" s="58"/>
      <c r="E3" s="58"/>
      <c r="F3" s="58"/>
      <c r="G3" s="58"/>
      <c r="H3" s="58"/>
      <c r="I3" s="58"/>
      <c r="J3" s="58"/>
      <c r="K3" s="58"/>
      <c r="L3" s="58"/>
      <c r="M3" s="58"/>
      <c r="N3" s="58"/>
      <c r="O3" s="58"/>
      <c r="P3" s="58"/>
      <c r="Q3" s="58"/>
      <c r="R3" s="58"/>
      <c r="S3" s="58"/>
      <c r="T3" s="58"/>
      <c r="U3" s="58"/>
      <c r="V3" s="58"/>
    </row>
    <row r="4" spans="1:22" ht="15.75" thickBot="1" x14ac:dyDescent="0.3">
      <c r="A4" s="1"/>
      <c r="B4" s="2"/>
      <c r="C4" s="2"/>
      <c r="D4" s="2"/>
      <c r="E4" s="2"/>
      <c r="F4" s="2"/>
      <c r="G4" s="7"/>
      <c r="H4" s="3"/>
      <c r="I4" s="4"/>
      <c r="J4" s="34"/>
      <c r="K4" s="4"/>
      <c r="L4" s="4"/>
      <c r="M4" s="4"/>
      <c r="N4" s="5"/>
      <c r="O4" s="4"/>
      <c r="P4" s="5"/>
      <c r="Q4" s="5"/>
      <c r="R4" s="6"/>
      <c r="S4" s="4"/>
      <c r="T4" s="4"/>
      <c r="U4" s="7"/>
      <c r="V4" s="4"/>
    </row>
    <row r="5" spans="1:22" ht="24.75" thickBot="1" x14ac:dyDescent="0.3">
      <c r="A5" s="59" t="s">
        <v>1</v>
      </c>
      <c r="B5" s="60"/>
      <c r="C5" s="60"/>
      <c r="D5" s="60"/>
      <c r="E5" s="60"/>
      <c r="F5" s="60"/>
      <c r="G5" s="60"/>
      <c r="H5" s="60"/>
      <c r="I5" s="60"/>
      <c r="J5" s="60"/>
      <c r="K5" s="60"/>
      <c r="L5" s="60"/>
      <c r="M5" s="60"/>
      <c r="N5" s="60"/>
      <c r="O5" s="60"/>
      <c r="P5" s="59" t="s">
        <v>2</v>
      </c>
      <c r="Q5" s="60"/>
      <c r="R5" s="60"/>
      <c r="S5" s="60"/>
      <c r="T5" s="60"/>
      <c r="U5" s="60"/>
      <c r="V5" s="60"/>
    </row>
    <row r="6" spans="1:22" s="29" customFormat="1" x14ac:dyDescent="0.25">
      <c r="A6" s="20" t="s">
        <v>37</v>
      </c>
      <c r="B6" s="20" t="s">
        <v>3</v>
      </c>
      <c r="C6" s="21" t="s">
        <v>4</v>
      </c>
      <c r="D6" s="21" t="s">
        <v>5</v>
      </c>
      <c r="E6" s="21" t="s">
        <v>6</v>
      </c>
      <c r="F6" s="21" t="s">
        <v>7</v>
      </c>
      <c r="G6" s="21" t="s">
        <v>8</v>
      </c>
      <c r="H6" s="22" t="s">
        <v>9</v>
      </c>
      <c r="I6" s="21" t="s">
        <v>10</v>
      </c>
      <c r="J6" s="35" t="s">
        <v>11</v>
      </c>
      <c r="K6" s="21" t="s">
        <v>12</v>
      </c>
      <c r="L6" s="21" t="s">
        <v>13</v>
      </c>
      <c r="M6" s="21" t="s">
        <v>14</v>
      </c>
      <c r="N6" s="23" t="s">
        <v>15</v>
      </c>
      <c r="O6" s="24" t="s">
        <v>16</v>
      </c>
      <c r="P6" s="25" t="s">
        <v>17</v>
      </c>
      <c r="Q6" s="25" t="s">
        <v>18</v>
      </c>
      <c r="R6" s="26" t="s">
        <v>190</v>
      </c>
      <c r="S6" s="27" t="s">
        <v>19</v>
      </c>
      <c r="T6" s="27" t="s">
        <v>20</v>
      </c>
      <c r="U6" s="27" t="s">
        <v>21</v>
      </c>
      <c r="V6" s="28" t="s">
        <v>195</v>
      </c>
    </row>
    <row r="7" spans="1:22" ht="132" x14ac:dyDescent="0.25">
      <c r="A7" s="38">
        <v>1</v>
      </c>
      <c r="B7" s="39" t="s">
        <v>188</v>
      </c>
      <c r="C7" s="39" t="s">
        <v>22</v>
      </c>
      <c r="D7" s="39" t="s">
        <v>23</v>
      </c>
      <c r="E7" s="39" t="s">
        <v>24</v>
      </c>
      <c r="F7" s="40" t="s">
        <v>25</v>
      </c>
      <c r="G7" s="30" t="s">
        <v>192</v>
      </c>
      <c r="H7" s="41">
        <v>45835</v>
      </c>
      <c r="I7" s="38" t="s">
        <v>26</v>
      </c>
      <c r="J7" s="30" t="s">
        <v>27</v>
      </c>
      <c r="K7" s="38" t="s">
        <v>28</v>
      </c>
      <c r="L7" s="40" t="s">
        <v>29</v>
      </c>
      <c r="M7" s="40" t="s">
        <v>30</v>
      </c>
      <c r="N7" s="41">
        <v>45898</v>
      </c>
      <c r="O7" s="38" t="s">
        <v>31</v>
      </c>
      <c r="P7" s="42">
        <v>45905</v>
      </c>
      <c r="Q7" s="42">
        <v>45834</v>
      </c>
      <c r="R7" s="43">
        <v>74</v>
      </c>
      <c r="S7" s="19" t="s">
        <v>193</v>
      </c>
      <c r="T7" s="18" t="s">
        <v>32</v>
      </c>
      <c r="U7" s="19" t="s">
        <v>194</v>
      </c>
      <c r="V7" s="44" t="s">
        <v>31</v>
      </c>
    </row>
    <row r="8" spans="1:22" ht="72" x14ac:dyDescent="0.25">
      <c r="A8" s="38">
        <v>2</v>
      </c>
      <c r="B8" s="39" t="s">
        <v>188</v>
      </c>
      <c r="C8" s="39" t="s">
        <v>22</v>
      </c>
      <c r="D8" s="39" t="s">
        <v>23</v>
      </c>
      <c r="E8" s="39" t="s">
        <v>33</v>
      </c>
      <c r="F8" s="40" t="s">
        <v>34</v>
      </c>
      <c r="G8" s="30" t="s">
        <v>196</v>
      </c>
      <c r="H8" s="41">
        <v>45930</v>
      </c>
      <c r="I8" s="38" t="s">
        <v>26</v>
      </c>
      <c r="J8" s="30" t="s">
        <v>35</v>
      </c>
      <c r="K8" s="38" t="s">
        <v>36</v>
      </c>
      <c r="L8" s="40" t="s">
        <v>197</v>
      </c>
      <c r="M8" s="40" t="s">
        <v>30</v>
      </c>
      <c r="N8" s="41">
        <v>45898</v>
      </c>
      <c r="O8" s="38" t="s">
        <v>31</v>
      </c>
      <c r="P8" s="42"/>
      <c r="Q8" s="42"/>
      <c r="R8" s="43"/>
      <c r="S8" s="18"/>
      <c r="T8" s="18"/>
      <c r="U8" s="19"/>
      <c r="V8" s="44" t="s">
        <v>37</v>
      </c>
    </row>
    <row r="9" spans="1:22" ht="72" x14ac:dyDescent="0.25">
      <c r="A9" s="38">
        <v>3</v>
      </c>
      <c r="B9" s="39" t="s">
        <v>188</v>
      </c>
      <c r="C9" s="39" t="s">
        <v>22</v>
      </c>
      <c r="D9" s="39" t="s">
        <v>23</v>
      </c>
      <c r="E9" s="39" t="s">
        <v>24</v>
      </c>
      <c r="F9" s="40" t="s">
        <v>38</v>
      </c>
      <c r="G9" s="30" t="s">
        <v>39</v>
      </c>
      <c r="H9" s="41">
        <v>45930</v>
      </c>
      <c r="I9" s="38" t="s">
        <v>26</v>
      </c>
      <c r="J9" s="30" t="s">
        <v>40</v>
      </c>
      <c r="K9" s="38" t="s">
        <v>28</v>
      </c>
      <c r="L9" s="40" t="s">
        <v>29</v>
      </c>
      <c r="M9" s="40" t="s">
        <v>30</v>
      </c>
      <c r="N9" s="41">
        <v>45898</v>
      </c>
      <c r="O9" s="38" t="s">
        <v>31</v>
      </c>
      <c r="P9" s="42"/>
      <c r="Q9" s="42"/>
      <c r="R9" s="43"/>
      <c r="S9" s="18"/>
      <c r="T9" s="18"/>
      <c r="U9" s="19"/>
      <c r="V9" s="44"/>
    </row>
    <row r="10" spans="1:22" ht="120" x14ac:dyDescent="0.25">
      <c r="A10" s="38">
        <v>4</v>
      </c>
      <c r="B10" s="39" t="s">
        <v>188</v>
      </c>
      <c r="C10" s="39" t="s">
        <v>41</v>
      </c>
      <c r="D10" s="39" t="s">
        <v>23</v>
      </c>
      <c r="E10" s="39" t="s">
        <v>24</v>
      </c>
      <c r="F10" s="40" t="s">
        <v>42</v>
      </c>
      <c r="G10" s="30" t="s">
        <v>43</v>
      </c>
      <c r="H10" s="41">
        <v>45798</v>
      </c>
      <c r="I10" s="38" t="s">
        <v>44</v>
      </c>
      <c r="J10" s="30" t="s">
        <v>45</v>
      </c>
      <c r="K10" s="38" t="s">
        <v>28</v>
      </c>
      <c r="L10" s="40" t="s">
        <v>46</v>
      </c>
      <c r="M10" s="40" t="s">
        <v>47</v>
      </c>
      <c r="N10" s="41">
        <v>45898</v>
      </c>
      <c r="O10" s="38" t="s">
        <v>31</v>
      </c>
      <c r="P10" s="42">
        <v>45905</v>
      </c>
      <c r="Q10" s="42">
        <v>45798</v>
      </c>
      <c r="R10" s="43">
        <v>87</v>
      </c>
      <c r="S10" s="18" t="s">
        <v>48</v>
      </c>
      <c r="T10" s="18" t="s">
        <v>23</v>
      </c>
      <c r="U10" s="19" t="s">
        <v>49</v>
      </c>
      <c r="V10" s="44" t="s">
        <v>31</v>
      </c>
    </row>
    <row r="11" spans="1:22" ht="60.75" customHeight="1" x14ac:dyDescent="0.25">
      <c r="A11" s="38">
        <v>5</v>
      </c>
      <c r="B11" s="39" t="s">
        <v>188</v>
      </c>
      <c r="C11" s="39" t="s">
        <v>50</v>
      </c>
      <c r="D11" s="39" t="s">
        <v>23</v>
      </c>
      <c r="E11" s="39" t="s">
        <v>51</v>
      </c>
      <c r="F11" s="40" t="s">
        <v>202</v>
      </c>
      <c r="G11" s="30" t="s">
        <v>201</v>
      </c>
      <c r="H11" s="41">
        <v>45677</v>
      </c>
      <c r="I11" s="38" t="s">
        <v>52</v>
      </c>
      <c r="J11" s="30" t="s">
        <v>183</v>
      </c>
      <c r="K11" s="38" t="s">
        <v>53</v>
      </c>
      <c r="L11" s="40" t="s">
        <v>200</v>
      </c>
      <c r="M11" s="40" t="s">
        <v>54</v>
      </c>
      <c r="N11" s="41">
        <v>45898</v>
      </c>
      <c r="O11" s="38" t="s">
        <v>31</v>
      </c>
      <c r="P11" s="42">
        <v>45905</v>
      </c>
      <c r="Q11" s="42">
        <v>45678</v>
      </c>
      <c r="R11" s="43">
        <v>5</v>
      </c>
      <c r="S11" s="18" t="s">
        <v>199</v>
      </c>
      <c r="T11" s="18" t="s">
        <v>198</v>
      </c>
      <c r="U11" s="19" t="s">
        <v>55</v>
      </c>
      <c r="V11" s="44" t="s">
        <v>31</v>
      </c>
    </row>
    <row r="12" spans="1:22" ht="144" x14ac:dyDescent="0.25">
      <c r="A12" s="38">
        <v>6</v>
      </c>
      <c r="B12" s="39" t="s">
        <v>188</v>
      </c>
      <c r="C12" s="39" t="s">
        <v>50</v>
      </c>
      <c r="D12" s="39" t="s">
        <v>23</v>
      </c>
      <c r="E12" s="39" t="s">
        <v>56</v>
      </c>
      <c r="F12" s="40" t="s">
        <v>203</v>
      </c>
      <c r="G12" s="30" t="s">
        <v>57</v>
      </c>
      <c r="H12" s="41">
        <v>45723</v>
      </c>
      <c r="I12" s="38" t="s">
        <v>26</v>
      </c>
      <c r="J12" s="30" t="s">
        <v>58</v>
      </c>
      <c r="K12" s="38" t="s">
        <v>53</v>
      </c>
      <c r="L12" s="40" t="s">
        <v>59</v>
      </c>
      <c r="M12" s="40" t="s">
        <v>60</v>
      </c>
      <c r="N12" s="41">
        <v>45898</v>
      </c>
      <c r="O12" s="38" t="s">
        <v>31</v>
      </c>
      <c r="P12" s="42">
        <v>45905</v>
      </c>
      <c r="Q12" s="42">
        <v>45723</v>
      </c>
      <c r="R12" s="43">
        <v>28</v>
      </c>
      <c r="S12" s="18" t="s">
        <v>61</v>
      </c>
      <c r="T12" s="18" t="s">
        <v>62</v>
      </c>
      <c r="U12" s="19" t="s">
        <v>55</v>
      </c>
      <c r="V12" s="44" t="s">
        <v>31</v>
      </c>
    </row>
    <row r="13" spans="1:22" ht="108" x14ac:dyDescent="0.25">
      <c r="A13" s="38">
        <v>7</v>
      </c>
      <c r="B13" s="39" t="s">
        <v>188</v>
      </c>
      <c r="C13" s="39" t="s">
        <v>50</v>
      </c>
      <c r="D13" s="39" t="s">
        <v>23</v>
      </c>
      <c r="E13" s="39" t="s">
        <v>56</v>
      </c>
      <c r="F13" s="40" t="s">
        <v>63</v>
      </c>
      <c r="G13" s="30" t="s">
        <v>64</v>
      </c>
      <c r="H13" s="41">
        <v>45744</v>
      </c>
      <c r="I13" s="38" t="s">
        <v>26</v>
      </c>
      <c r="J13" s="30" t="s">
        <v>204</v>
      </c>
      <c r="K13" s="38" t="s">
        <v>53</v>
      </c>
      <c r="L13" s="40" t="s">
        <v>65</v>
      </c>
      <c r="M13" s="40" t="s">
        <v>60</v>
      </c>
      <c r="N13" s="41">
        <v>45898</v>
      </c>
      <c r="O13" s="38" t="s">
        <v>31</v>
      </c>
      <c r="P13" s="42">
        <v>45905</v>
      </c>
      <c r="Q13" s="42">
        <v>45744</v>
      </c>
      <c r="R13" s="43">
        <v>19</v>
      </c>
      <c r="S13" s="18" t="s">
        <v>205</v>
      </c>
      <c r="T13" s="18" t="s">
        <v>206</v>
      </c>
      <c r="U13" s="19" t="s">
        <v>55</v>
      </c>
      <c r="V13" s="44" t="s">
        <v>31</v>
      </c>
    </row>
    <row r="14" spans="1:22" ht="24" x14ac:dyDescent="0.25">
      <c r="A14" s="38">
        <v>8</v>
      </c>
      <c r="B14" s="39" t="s">
        <v>188</v>
      </c>
      <c r="C14" s="39" t="s">
        <v>50</v>
      </c>
      <c r="D14" s="39" t="s">
        <v>23</v>
      </c>
      <c r="E14" s="39"/>
      <c r="F14" s="40" t="s">
        <v>66</v>
      </c>
      <c r="G14" s="30" t="s">
        <v>207</v>
      </c>
      <c r="H14" s="41">
        <v>45897</v>
      </c>
      <c r="I14" s="38"/>
      <c r="J14" s="30"/>
      <c r="K14" s="38" t="s">
        <v>53</v>
      </c>
      <c r="L14" s="40" t="s">
        <v>67</v>
      </c>
      <c r="M14" s="40" t="s">
        <v>60</v>
      </c>
      <c r="N14" s="41">
        <v>45898</v>
      </c>
      <c r="O14" s="38" t="s">
        <v>31</v>
      </c>
      <c r="P14" s="42">
        <v>45905</v>
      </c>
      <c r="Q14" s="42" t="s">
        <v>23</v>
      </c>
      <c r="R14" s="43" t="s">
        <v>23</v>
      </c>
      <c r="S14" s="18" t="s">
        <v>23</v>
      </c>
      <c r="T14" s="18" t="s">
        <v>23</v>
      </c>
      <c r="U14" s="19" t="s">
        <v>55</v>
      </c>
      <c r="V14" s="44" t="s">
        <v>37</v>
      </c>
    </row>
    <row r="15" spans="1:22" ht="36" x14ac:dyDescent="0.25">
      <c r="A15" s="38">
        <v>9</v>
      </c>
      <c r="B15" s="39" t="s">
        <v>188</v>
      </c>
      <c r="C15" s="39" t="s">
        <v>68</v>
      </c>
      <c r="D15" s="39" t="s">
        <v>69</v>
      </c>
      <c r="E15" s="39" t="s">
        <v>70</v>
      </c>
      <c r="F15" s="40" t="s">
        <v>71</v>
      </c>
      <c r="G15" s="30" t="s">
        <v>72</v>
      </c>
      <c r="H15" s="41">
        <v>45798</v>
      </c>
      <c r="I15" s="38" t="s">
        <v>26</v>
      </c>
      <c r="J15" s="30" t="s">
        <v>208</v>
      </c>
      <c r="K15" s="38" t="s">
        <v>53</v>
      </c>
      <c r="L15" s="40" t="s">
        <v>73</v>
      </c>
      <c r="M15" s="40" t="s">
        <v>74</v>
      </c>
      <c r="N15" s="41">
        <v>45898</v>
      </c>
      <c r="O15" s="38" t="s">
        <v>31</v>
      </c>
      <c r="P15" s="42"/>
      <c r="Q15" s="42">
        <v>45824</v>
      </c>
      <c r="R15" s="43">
        <v>13</v>
      </c>
      <c r="S15" s="18" t="s">
        <v>75</v>
      </c>
      <c r="T15" s="18" t="s">
        <v>23</v>
      </c>
      <c r="U15" s="19" t="s">
        <v>55</v>
      </c>
      <c r="V15" s="44" t="s">
        <v>31</v>
      </c>
    </row>
    <row r="16" spans="1:22" ht="67.5" customHeight="1" x14ac:dyDescent="0.25">
      <c r="A16" s="38">
        <v>10</v>
      </c>
      <c r="B16" s="39" t="s">
        <v>188</v>
      </c>
      <c r="C16" s="39" t="s">
        <v>68</v>
      </c>
      <c r="D16" s="39" t="s">
        <v>69</v>
      </c>
      <c r="E16" s="39" t="s">
        <v>70</v>
      </c>
      <c r="F16" s="40" t="s">
        <v>212</v>
      </c>
      <c r="G16" s="30" t="s">
        <v>77</v>
      </c>
      <c r="H16" s="41">
        <v>45889</v>
      </c>
      <c r="I16" s="38" t="s">
        <v>26</v>
      </c>
      <c r="J16" s="30" t="s">
        <v>211</v>
      </c>
      <c r="K16" s="38" t="s">
        <v>53</v>
      </c>
      <c r="L16" s="40" t="s">
        <v>210</v>
      </c>
      <c r="M16" s="40" t="s">
        <v>74</v>
      </c>
      <c r="N16" s="41">
        <v>45898</v>
      </c>
      <c r="O16" s="38" t="s">
        <v>31</v>
      </c>
      <c r="P16" s="42"/>
      <c r="Q16" s="42">
        <v>45806</v>
      </c>
      <c r="R16" s="43">
        <v>20</v>
      </c>
      <c r="S16" s="18" t="s">
        <v>209</v>
      </c>
      <c r="T16" s="18"/>
      <c r="U16" s="19" t="s">
        <v>55</v>
      </c>
      <c r="V16" s="44" t="s">
        <v>31</v>
      </c>
    </row>
    <row r="17" spans="1:22" ht="44.25" customHeight="1" x14ac:dyDescent="0.25">
      <c r="A17" s="38">
        <v>11</v>
      </c>
      <c r="B17" s="39" t="s">
        <v>188</v>
      </c>
      <c r="C17" s="39" t="s">
        <v>68</v>
      </c>
      <c r="D17" s="39" t="s">
        <v>69</v>
      </c>
      <c r="E17" s="39" t="s">
        <v>51</v>
      </c>
      <c r="F17" s="40" t="s">
        <v>78</v>
      </c>
      <c r="G17" s="30" t="s">
        <v>79</v>
      </c>
      <c r="H17" s="41">
        <v>45917</v>
      </c>
      <c r="I17" s="38" t="s">
        <v>52</v>
      </c>
      <c r="J17" s="30" t="s">
        <v>23</v>
      </c>
      <c r="K17" s="38" t="s">
        <v>53</v>
      </c>
      <c r="L17" s="40" t="s">
        <v>80</v>
      </c>
      <c r="M17" s="40" t="s">
        <v>74</v>
      </c>
      <c r="N17" s="41">
        <v>45898</v>
      </c>
      <c r="O17" s="38" t="s">
        <v>31</v>
      </c>
      <c r="P17" s="42"/>
      <c r="Q17" s="42">
        <v>45925</v>
      </c>
      <c r="R17" s="43">
        <v>7</v>
      </c>
      <c r="S17" s="18" t="s">
        <v>213</v>
      </c>
      <c r="T17" s="18" t="s">
        <v>214</v>
      </c>
      <c r="U17" s="19" t="s">
        <v>55</v>
      </c>
      <c r="V17" s="44" t="s">
        <v>31</v>
      </c>
    </row>
    <row r="18" spans="1:22" ht="84" x14ac:dyDescent="0.25">
      <c r="A18" s="38">
        <v>12</v>
      </c>
      <c r="B18" s="39" t="s">
        <v>188</v>
      </c>
      <c r="C18" s="39" t="s">
        <v>50</v>
      </c>
      <c r="D18" s="39" t="s">
        <v>81</v>
      </c>
      <c r="E18" s="39" t="s">
        <v>24</v>
      </c>
      <c r="F18" s="40" t="s">
        <v>82</v>
      </c>
      <c r="G18" s="30" t="s">
        <v>83</v>
      </c>
      <c r="H18" s="41">
        <v>45803</v>
      </c>
      <c r="I18" s="38" t="s">
        <v>26</v>
      </c>
      <c r="J18" s="30"/>
      <c r="K18" s="38" t="s">
        <v>84</v>
      </c>
      <c r="L18" s="40" t="s">
        <v>184</v>
      </c>
      <c r="M18" s="40" t="s">
        <v>85</v>
      </c>
      <c r="N18" s="41">
        <v>45898</v>
      </c>
      <c r="O18" s="38" t="s">
        <v>31</v>
      </c>
      <c r="P18" s="42">
        <v>45905</v>
      </c>
      <c r="Q18" s="42">
        <v>45803</v>
      </c>
      <c r="R18" s="43">
        <v>370</v>
      </c>
      <c r="S18" s="18" t="s">
        <v>216</v>
      </c>
      <c r="T18" s="18" t="s">
        <v>215</v>
      </c>
      <c r="U18" s="19" t="s">
        <v>55</v>
      </c>
      <c r="V18" s="44" t="s">
        <v>31</v>
      </c>
    </row>
    <row r="19" spans="1:22" ht="69" customHeight="1" x14ac:dyDescent="0.25">
      <c r="A19" s="38">
        <v>13</v>
      </c>
      <c r="B19" s="39" t="s">
        <v>188</v>
      </c>
      <c r="C19" s="39" t="s">
        <v>50</v>
      </c>
      <c r="D19" s="39" t="s">
        <v>81</v>
      </c>
      <c r="E19" s="39" t="s">
        <v>24</v>
      </c>
      <c r="F19" s="40" t="s">
        <v>82</v>
      </c>
      <c r="G19" s="30" t="s">
        <v>217</v>
      </c>
      <c r="H19" s="41">
        <v>45862</v>
      </c>
      <c r="I19" s="38" t="s">
        <v>26</v>
      </c>
      <c r="J19" s="30"/>
      <c r="K19" s="38" t="s">
        <v>84</v>
      </c>
      <c r="L19" s="40" t="s">
        <v>86</v>
      </c>
      <c r="M19" s="40" t="s">
        <v>85</v>
      </c>
      <c r="N19" s="41">
        <v>45898</v>
      </c>
      <c r="O19" s="38" t="s">
        <v>31</v>
      </c>
      <c r="P19" s="42">
        <v>45905</v>
      </c>
      <c r="Q19" s="42">
        <v>45863</v>
      </c>
      <c r="R19" s="43">
        <v>200</v>
      </c>
      <c r="S19" s="18" t="s">
        <v>218</v>
      </c>
      <c r="T19" s="18" t="s">
        <v>23</v>
      </c>
      <c r="U19" s="19" t="s">
        <v>55</v>
      </c>
      <c r="V19" s="44" t="s">
        <v>31</v>
      </c>
    </row>
    <row r="20" spans="1:22" ht="63.75" customHeight="1" x14ac:dyDescent="0.25">
      <c r="A20" s="38">
        <v>14</v>
      </c>
      <c r="B20" s="39" t="s">
        <v>188</v>
      </c>
      <c r="C20" s="39" t="s">
        <v>50</v>
      </c>
      <c r="D20" s="39" t="s">
        <v>81</v>
      </c>
      <c r="E20" s="39" t="s">
        <v>24</v>
      </c>
      <c r="F20" s="40" t="s">
        <v>82</v>
      </c>
      <c r="G20" s="30" t="s">
        <v>217</v>
      </c>
      <c r="H20" s="41">
        <v>45869</v>
      </c>
      <c r="I20" s="38" t="s">
        <v>26</v>
      </c>
      <c r="J20" s="30"/>
      <c r="K20" s="38" t="s">
        <v>84</v>
      </c>
      <c r="L20" s="40" t="s">
        <v>87</v>
      </c>
      <c r="M20" s="40" t="s">
        <v>85</v>
      </c>
      <c r="N20" s="41">
        <v>45898</v>
      </c>
      <c r="O20" s="38" t="s">
        <v>31</v>
      </c>
      <c r="P20" s="42">
        <v>45905</v>
      </c>
      <c r="Q20" s="42" t="s">
        <v>88</v>
      </c>
      <c r="R20" s="43">
        <v>130</v>
      </c>
      <c r="S20" s="18" t="s">
        <v>218</v>
      </c>
      <c r="T20" s="18" t="s">
        <v>23</v>
      </c>
      <c r="U20" s="19" t="s">
        <v>55</v>
      </c>
      <c r="V20" s="44" t="s">
        <v>31</v>
      </c>
    </row>
    <row r="21" spans="1:22" ht="55.5" customHeight="1" x14ac:dyDescent="0.25">
      <c r="A21" s="38">
        <v>15</v>
      </c>
      <c r="B21" s="39" t="s">
        <v>188</v>
      </c>
      <c r="C21" s="39" t="s">
        <v>68</v>
      </c>
      <c r="D21" s="39" t="s">
        <v>89</v>
      </c>
      <c r="E21" s="39" t="s">
        <v>24</v>
      </c>
      <c r="F21" s="40" t="s">
        <v>76</v>
      </c>
      <c r="G21" s="30" t="s">
        <v>90</v>
      </c>
      <c r="H21" s="41">
        <v>45778</v>
      </c>
      <c r="I21" s="38" t="s">
        <v>26</v>
      </c>
      <c r="J21" s="30" t="s">
        <v>185</v>
      </c>
      <c r="K21" s="38" t="s">
        <v>84</v>
      </c>
      <c r="L21" s="40" t="s">
        <v>91</v>
      </c>
      <c r="M21" s="40" t="s">
        <v>92</v>
      </c>
      <c r="N21" s="41">
        <v>45898</v>
      </c>
      <c r="O21" s="38" t="s">
        <v>31</v>
      </c>
      <c r="P21" s="42"/>
      <c r="Q21" s="42">
        <v>45834</v>
      </c>
      <c r="R21" s="43">
        <v>31</v>
      </c>
      <c r="S21" s="18" t="s">
        <v>220</v>
      </c>
      <c r="T21" s="18" t="s">
        <v>219</v>
      </c>
      <c r="U21" s="19" t="s">
        <v>55</v>
      </c>
      <c r="V21" s="44" t="s">
        <v>31</v>
      </c>
    </row>
    <row r="22" spans="1:22" ht="39.75" customHeight="1" x14ac:dyDescent="0.25">
      <c r="A22" s="38">
        <v>16</v>
      </c>
      <c r="B22" s="39" t="s">
        <v>188</v>
      </c>
      <c r="C22" s="39" t="s">
        <v>68</v>
      </c>
      <c r="D22" s="39" t="s">
        <v>89</v>
      </c>
      <c r="E22" s="39" t="s">
        <v>70</v>
      </c>
      <c r="F22" s="40" t="s">
        <v>93</v>
      </c>
      <c r="G22" s="30" t="s">
        <v>221</v>
      </c>
      <c r="H22" s="41">
        <v>45870</v>
      </c>
      <c r="I22" s="38" t="s">
        <v>26</v>
      </c>
      <c r="J22" s="30" t="s">
        <v>23</v>
      </c>
      <c r="K22" s="38" t="s">
        <v>84</v>
      </c>
      <c r="L22" s="40" t="s">
        <v>94</v>
      </c>
      <c r="M22" s="40" t="s">
        <v>92</v>
      </c>
      <c r="N22" s="41">
        <v>45898</v>
      </c>
      <c r="O22" s="38" t="s">
        <v>31</v>
      </c>
      <c r="P22" s="42"/>
      <c r="Q22" s="42">
        <v>45912</v>
      </c>
      <c r="R22" s="43">
        <v>87</v>
      </c>
      <c r="S22" s="18" t="s">
        <v>75</v>
      </c>
      <c r="T22" s="18" t="s">
        <v>75</v>
      </c>
      <c r="U22" s="19" t="s">
        <v>55</v>
      </c>
      <c r="V22" s="44" t="s">
        <v>31</v>
      </c>
    </row>
    <row r="23" spans="1:22" ht="57" customHeight="1" x14ac:dyDescent="0.25">
      <c r="A23" s="38">
        <v>17</v>
      </c>
      <c r="B23" s="39" t="s">
        <v>188</v>
      </c>
      <c r="C23" s="39" t="s">
        <v>68</v>
      </c>
      <c r="D23" s="39" t="s">
        <v>89</v>
      </c>
      <c r="E23" s="39" t="s">
        <v>51</v>
      </c>
      <c r="F23" s="40" t="s">
        <v>78</v>
      </c>
      <c r="G23" s="30" t="s">
        <v>222</v>
      </c>
      <c r="H23" s="41">
        <v>45931</v>
      </c>
      <c r="I23" s="38" t="s">
        <v>52</v>
      </c>
      <c r="J23" s="30" t="s">
        <v>23</v>
      </c>
      <c r="K23" s="38" t="s">
        <v>84</v>
      </c>
      <c r="L23" s="40" t="s">
        <v>92</v>
      </c>
      <c r="M23" s="40" t="s">
        <v>92</v>
      </c>
      <c r="N23" s="41">
        <v>45898</v>
      </c>
      <c r="O23" s="38" t="s">
        <v>31</v>
      </c>
      <c r="P23" s="42"/>
      <c r="Q23" s="42">
        <v>45758</v>
      </c>
      <c r="R23" s="43">
        <v>37</v>
      </c>
      <c r="S23" s="18" t="s">
        <v>75</v>
      </c>
      <c r="T23" s="18" t="s">
        <v>96</v>
      </c>
      <c r="U23" s="19" t="s">
        <v>55</v>
      </c>
      <c r="V23" s="44" t="s">
        <v>31</v>
      </c>
    </row>
    <row r="24" spans="1:22" ht="66" customHeight="1" x14ac:dyDescent="0.25">
      <c r="A24" s="38">
        <v>18</v>
      </c>
      <c r="B24" s="39" t="s">
        <v>188</v>
      </c>
      <c r="C24" s="39" t="s">
        <v>68</v>
      </c>
      <c r="D24" s="39" t="s">
        <v>97</v>
      </c>
      <c r="E24" s="39" t="s">
        <v>24</v>
      </c>
      <c r="F24" s="40" t="s">
        <v>212</v>
      </c>
      <c r="G24" s="30" t="s">
        <v>225</v>
      </c>
      <c r="H24" s="41">
        <v>45779</v>
      </c>
      <c r="I24" s="38" t="s">
        <v>26</v>
      </c>
      <c r="J24" s="30" t="s">
        <v>223</v>
      </c>
      <c r="K24" s="38" t="s">
        <v>53</v>
      </c>
      <c r="L24" s="40" t="s">
        <v>224</v>
      </c>
      <c r="M24" s="40" t="s">
        <v>186</v>
      </c>
      <c r="N24" s="41">
        <v>45898</v>
      </c>
      <c r="O24" s="38" t="s">
        <v>31</v>
      </c>
      <c r="P24" s="42"/>
      <c r="Q24" s="42">
        <v>45805</v>
      </c>
      <c r="R24" s="43">
        <v>17</v>
      </c>
      <c r="S24" s="18" t="s">
        <v>226</v>
      </c>
      <c r="T24" s="18"/>
      <c r="U24" s="19" t="s">
        <v>55</v>
      </c>
      <c r="V24" s="44" t="s">
        <v>31</v>
      </c>
    </row>
    <row r="25" spans="1:22" ht="58.5" customHeight="1" x14ac:dyDescent="0.25">
      <c r="A25" s="38">
        <v>19</v>
      </c>
      <c r="B25" s="39" t="s">
        <v>188</v>
      </c>
      <c r="C25" s="39" t="s">
        <v>68</v>
      </c>
      <c r="D25" s="39" t="s">
        <v>97</v>
      </c>
      <c r="E25" s="39" t="s">
        <v>24</v>
      </c>
      <c r="F25" s="40" t="s">
        <v>98</v>
      </c>
      <c r="G25" s="30" t="s">
        <v>228</v>
      </c>
      <c r="H25" s="41">
        <v>45807</v>
      </c>
      <c r="I25" s="38" t="s">
        <v>26</v>
      </c>
      <c r="J25" s="30" t="s">
        <v>23</v>
      </c>
      <c r="K25" s="38" t="s">
        <v>53</v>
      </c>
      <c r="L25" s="40" t="s">
        <v>224</v>
      </c>
      <c r="M25" s="40" t="s">
        <v>186</v>
      </c>
      <c r="N25" s="41">
        <v>45898</v>
      </c>
      <c r="O25" s="38" t="s">
        <v>31</v>
      </c>
      <c r="P25" s="42"/>
      <c r="Q25" s="42" t="s">
        <v>23</v>
      </c>
      <c r="R25" s="43" t="s">
        <v>23</v>
      </c>
      <c r="S25" s="18" t="s">
        <v>23</v>
      </c>
      <c r="T25" s="18" t="s">
        <v>227</v>
      </c>
      <c r="U25" s="19" t="s">
        <v>55</v>
      </c>
      <c r="V25" s="44" t="s">
        <v>31</v>
      </c>
    </row>
    <row r="26" spans="1:22" ht="71.25" customHeight="1" x14ac:dyDescent="0.25">
      <c r="A26" s="38">
        <v>20</v>
      </c>
      <c r="B26" s="39" t="s">
        <v>188</v>
      </c>
      <c r="C26" s="39" t="s">
        <v>68</v>
      </c>
      <c r="D26" s="39" t="s">
        <v>97</v>
      </c>
      <c r="E26" s="39" t="s">
        <v>51</v>
      </c>
      <c r="F26" s="40" t="s">
        <v>78</v>
      </c>
      <c r="G26" s="30" t="s">
        <v>79</v>
      </c>
      <c r="H26" s="41">
        <v>45814</v>
      </c>
      <c r="I26" s="38" t="s">
        <v>52</v>
      </c>
      <c r="J26" s="30" t="s">
        <v>23</v>
      </c>
      <c r="K26" s="38" t="s">
        <v>53</v>
      </c>
      <c r="L26" s="40" t="s">
        <v>224</v>
      </c>
      <c r="M26" s="40" t="s">
        <v>186</v>
      </c>
      <c r="N26" s="41">
        <v>45898</v>
      </c>
      <c r="O26" s="38" t="s">
        <v>31</v>
      </c>
      <c r="P26" s="42"/>
      <c r="Q26" s="42">
        <v>45947</v>
      </c>
      <c r="R26" s="43">
        <v>70</v>
      </c>
      <c r="S26" s="18" t="s">
        <v>229</v>
      </c>
      <c r="T26" s="18" t="s">
        <v>75</v>
      </c>
      <c r="U26" s="19" t="s">
        <v>55</v>
      </c>
      <c r="V26" s="44" t="s">
        <v>31</v>
      </c>
    </row>
    <row r="27" spans="1:22" ht="48" x14ac:dyDescent="0.25">
      <c r="A27" s="38">
        <v>21</v>
      </c>
      <c r="B27" s="39" t="s">
        <v>188</v>
      </c>
      <c r="C27" s="39" t="s">
        <v>50</v>
      </c>
      <c r="D27" s="39" t="s">
        <v>99</v>
      </c>
      <c r="E27" s="39" t="s">
        <v>51</v>
      </c>
      <c r="F27" s="40" t="s">
        <v>230</v>
      </c>
      <c r="G27" s="30" t="s">
        <v>232</v>
      </c>
      <c r="H27" s="41">
        <v>45805</v>
      </c>
      <c r="I27" s="38" t="s">
        <v>52</v>
      </c>
      <c r="J27" s="30" t="s">
        <v>100</v>
      </c>
      <c r="K27" s="38" t="s">
        <v>84</v>
      </c>
      <c r="L27" s="40" t="s">
        <v>101</v>
      </c>
      <c r="M27" s="40" t="s">
        <v>189</v>
      </c>
      <c r="N27" s="41">
        <v>45898</v>
      </c>
      <c r="O27" s="38" t="s">
        <v>31</v>
      </c>
      <c r="P27" s="42">
        <v>45905</v>
      </c>
      <c r="Q27" s="42">
        <v>45805</v>
      </c>
      <c r="R27" s="43">
        <v>40</v>
      </c>
      <c r="S27" s="18" t="s">
        <v>102</v>
      </c>
      <c r="T27" s="18" t="s">
        <v>23</v>
      </c>
      <c r="U27" s="19" t="s">
        <v>55</v>
      </c>
      <c r="V27" s="44" t="s">
        <v>31</v>
      </c>
    </row>
    <row r="28" spans="1:22" ht="48" x14ac:dyDescent="0.25">
      <c r="A28" s="38">
        <v>22</v>
      </c>
      <c r="B28" s="39" t="s">
        <v>188</v>
      </c>
      <c r="C28" s="39" t="s">
        <v>50</v>
      </c>
      <c r="D28" s="39" t="s">
        <v>99</v>
      </c>
      <c r="E28" s="39" t="s">
        <v>51</v>
      </c>
      <c r="F28" s="40" t="s">
        <v>231</v>
      </c>
      <c r="G28" s="30" t="s">
        <v>233</v>
      </c>
      <c r="H28" s="41">
        <v>45835</v>
      </c>
      <c r="I28" s="38" t="s">
        <v>52</v>
      </c>
      <c r="J28" s="30" t="s">
        <v>100</v>
      </c>
      <c r="K28" s="38" t="s">
        <v>84</v>
      </c>
      <c r="L28" s="40" t="s">
        <v>103</v>
      </c>
      <c r="M28" s="40" t="s">
        <v>54</v>
      </c>
      <c r="N28" s="41">
        <v>45898</v>
      </c>
      <c r="O28" s="38" t="s">
        <v>31</v>
      </c>
      <c r="P28" s="42">
        <v>45905</v>
      </c>
      <c r="Q28" s="42" t="s">
        <v>23</v>
      </c>
      <c r="R28" s="43" t="s">
        <v>23</v>
      </c>
      <c r="S28" s="18" t="s">
        <v>23</v>
      </c>
      <c r="T28" s="18" t="s">
        <v>23</v>
      </c>
      <c r="U28" s="19" t="s">
        <v>55</v>
      </c>
      <c r="V28" s="44" t="s">
        <v>37</v>
      </c>
    </row>
    <row r="29" spans="1:22" ht="71.25" customHeight="1" x14ac:dyDescent="0.25">
      <c r="A29" s="38">
        <v>23</v>
      </c>
      <c r="B29" s="39" t="s">
        <v>188</v>
      </c>
      <c r="C29" s="39" t="s">
        <v>50</v>
      </c>
      <c r="D29" s="39" t="s">
        <v>99</v>
      </c>
      <c r="E29" s="39" t="s">
        <v>104</v>
      </c>
      <c r="F29" s="40" t="s">
        <v>105</v>
      </c>
      <c r="G29" s="30" t="s">
        <v>234</v>
      </c>
      <c r="H29" s="41">
        <v>45847</v>
      </c>
      <c r="I29" s="38" t="s">
        <v>52</v>
      </c>
      <c r="J29" s="30" t="s">
        <v>100</v>
      </c>
      <c r="K29" s="38" t="s">
        <v>84</v>
      </c>
      <c r="L29" s="40" t="s">
        <v>106</v>
      </c>
      <c r="M29" s="40" t="s">
        <v>54</v>
      </c>
      <c r="N29" s="41">
        <v>45898</v>
      </c>
      <c r="O29" s="38" t="s">
        <v>31</v>
      </c>
      <c r="P29" s="42">
        <v>45905</v>
      </c>
      <c r="Q29" s="42">
        <v>45847</v>
      </c>
      <c r="R29" s="43">
        <v>32</v>
      </c>
      <c r="S29" s="18" t="s">
        <v>235</v>
      </c>
      <c r="T29" s="18" t="s">
        <v>23</v>
      </c>
      <c r="U29" s="19" t="s">
        <v>55</v>
      </c>
      <c r="V29" s="44" t="s">
        <v>31</v>
      </c>
    </row>
    <row r="30" spans="1:22" ht="48" x14ac:dyDescent="0.25">
      <c r="A30" s="38">
        <v>24</v>
      </c>
      <c r="B30" s="39" t="s">
        <v>188</v>
      </c>
      <c r="C30" s="39" t="s">
        <v>50</v>
      </c>
      <c r="D30" s="39" t="s">
        <v>99</v>
      </c>
      <c r="E30" s="39" t="s">
        <v>51</v>
      </c>
      <c r="F30" s="40" t="s">
        <v>107</v>
      </c>
      <c r="G30" s="30" t="s">
        <v>236</v>
      </c>
      <c r="H30" s="41">
        <v>45889</v>
      </c>
      <c r="I30" s="38" t="s">
        <v>52</v>
      </c>
      <c r="J30" s="30" t="s">
        <v>100</v>
      </c>
      <c r="K30" s="38" t="s">
        <v>84</v>
      </c>
      <c r="L30" s="40" t="s">
        <v>108</v>
      </c>
      <c r="M30" s="40" t="s">
        <v>54</v>
      </c>
      <c r="N30" s="41">
        <v>45898</v>
      </c>
      <c r="O30" s="38" t="s">
        <v>31</v>
      </c>
      <c r="P30" s="42">
        <v>45905</v>
      </c>
      <c r="Q30" s="42" t="s">
        <v>23</v>
      </c>
      <c r="R30" s="43" t="s">
        <v>23</v>
      </c>
      <c r="S30" s="18" t="s">
        <v>23</v>
      </c>
      <c r="T30" s="18" t="s">
        <v>23</v>
      </c>
      <c r="U30" s="19" t="s">
        <v>55</v>
      </c>
      <c r="V30" s="44" t="s">
        <v>37</v>
      </c>
    </row>
    <row r="31" spans="1:22" ht="96" x14ac:dyDescent="0.25">
      <c r="A31" s="38">
        <v>25</v>
      </c>
      <c r="B31" s="39" t="s">
        <v>188</v>
      </c>
      <c r="C31" s="39" t="s">
        <v>41</v>
      </c>
      <c r="D31" s="39" t="s">
        <v>109</v>
      </c>
      <c r="E31" s="39" t="s">
        <v>104</v>
      </c>
      <c r="F31" s="40" t="s">
        <v>237</v>
      </c>
      <c r="G31" s="30" t="s">
        <v>238</v>
      </c>
      <c r="H31" s="41">
        <v>45734</v>
      </c>
      <c r="I31" s="38" t="s">
        <v>110</v>
      </c>
      <c r="J31" s="30" t="s">
        <v>239</v>
      </c>
      <c r="K31" s="38" t="s">
        <v>53</v>
      </c>
      <c r="L31" s="40" t="s">
        <v>240</v>
      </c>
      <c r="M31" s="40" t="s">
        <v>111</v>
      </c>
      <c r="N31" s="41">
        <v>45898</v>
      </c>
      <c r="O31" s="38" t="s">
        <v>31</v>
      </c>
      <c r="P31" s="42">
        <v>45905</v>
      </c>
      <c r="Q31" s="42">
        <v>45734</v>
      </c>
      <c r="R31" s="43">
        <v>35</v>
      </c>
      <c r="S31" s="18" t="s">
        <v>241</v>
      </c>
      <c r="T31" s="18" t="s">
        <v>23</v>
      </c>
      <c r="U31" s="19" t="s">
        <v>55</v>
      </c>
      <c r="V31" s="44" t="s">
        <v>31</v>
      </c>
    </row>
    <row r="32" spans="1:22" ht="96" x14ac:dyDescent="0.25">
      <c r="A32" s="38">
        <v>26</v>
      </c>
      <c r="B32" s="39" t="s">
        <v>188</v>
      </c>
      <c r="C32" s="39" t="s">
        <v>41</v>
      </c>
      <c r="D32" s="39" t="s">
        <v>109</v>
      </c>
      <c r="E32" s="39" t="s">
        <v>104</v>
      </c>
      <c r="F32" s="40" t="s">
        <v>237</v>
      </c>
      <c r="G32" s="30" t="s">
        <v>238</v>
      </c>
      <c r="H32" s="41">
        <v>45741</v>
      </c>
      <c r="I32" s="38" t="s">
        <v>110</v>
      </c>
      <c r="J32" s="30" t="s">
        <v>239</v>
      </c>
      <c r="K32" s="38" t="s">
        <v>53</v>
      </c>
      <c r="L32" s="40" t="s">
        <v>240</v>
      </c>
      <c r="M32" s="40" t="s">
        <v>111</v>
      </c>
      <c r="N32" s="41">
        <v>45898</v>
      </c>
      <c r="O32" s="38" t="s">
        <v>31</v>
      </c>
      <c r="P32" s="42">
        <v>45905</v>
      </c>
      <c r="Q32" s="42">
        <v>45741</v>
      </c>
      <c r="R32" s="43">
        <v>39</v>
      </c>
      <c r="S32" s="18" t="s">
        <v>241</v>
      </c>
      <c r="T32" s="18" t="s">
        <v>23</v>
      </c>
      <c r="U32" s="19" t="s">
        <v>55</v>
      </c>
      <c r="V32" s="44" t="s">
        <v>31</v>
      </c>
    </row>
    <row r="33" spans="1:22" ht="96" x14ac:dyDescent="0.25">
      <c r="A33" s="38">
        <v>27</v>
      </c>
      <c r="B33" s="39" t="s">
        <v>188</v>
      </c>
      <c r="C33" s="39" t="s">
        <v>41</v>
      </c>
      <c r="D33" s="39" t="s">
        <v>109</v>
      </c>
      <c r="E33" s="39" t="s">
        <v>70</v>
      </c>
      <c r="F33" s="40" t="s">
        <v>242</v>
      </c>
      <c r="G33" s="30" t="s">
        <v>243</v>
      </c>
      <c r="H33" s="41">
        <v>45783</v>
      </c>
      <c r="I33" s="38" t="s">
        <v>52</v>
      </c>
      <c r="J33" s="30" t="s">
        <v>244</v>
      </c>
      <c r="K33" s="38" t="s">
        <v>53</v>
      </c>
      <c r="L33" s="40" t="s">
        <v>245</v>
      </c>
      <c r="M33" s="40" t="s">
        <v>187</v>
      </c>
      <c r="N33" s="41">
        <v>45898</v>
      </c>
      <c r="O33" s="38" t="s">
        <v>31</v>
      </c>
      <c r="P33" s="42">
        <v>45905</v>
      </c>
      <c r="Q33" s="42">
        <v>45783</v>
      </c>
      <c r="R33" s="43">
        <v>24</v>
      </c>
      <c r="S33" s="18" t="s">
        <v>246</v>
      </c>
      <c r="T33" s="18" t="s">
        <v>23</v>
      </c>
      <c r="U33" s="19" t="s">
        <v>55</v>
      </c>
      <c r="V33" s="44" t="s">
        <v>31</v>
      </c>
    </row>
    <row r="34" spans="1:22" ht="60" x14ac:dyDescent="0.25">
      <c r="A34" s="38">
        <v>28</v>
      </c>
      <c r="B34" s="39" t="s">
        <v>188</v>
      </c>
      <c r="C34" s="39" t="s">
        <v>41</v>
      </c>
      <c r="D34" s="39" t="s">
        <v>109</v>
      </c>
      <c r="E34" s="39" t="s">
        <v>24</v>
      </c>
      <c r="F34" s="40" t="s">
        <v>249</v>
      </c>
      <c r="G34" s="30" t="s">
        <v>248</v>
      </c>
      <c r="H34" s="41">
        <v>45891</v>
      </c>
      <c r="I34" s="38" t="s">
        <v>52</v>
      </c>
      <c r="J34" s="30" t="s">
        <v>247</v>
      </c>
      <c r="K34" s="38" t="s">
        <v>53</v>
      </c>
      <c r="L34" s="40" t="s">
        <v>112</v>
      </c>
      <c r="M34" s="40" t="s">
        <v>111</v>
      </c>
      <c r="N34" s="41">
        <v>45898</v>
      </c>
      <c r="O34" s="38" t="s">
        <v>31</v>
      </c>
      <c r="P34" s="42">
        <v>45905</v>
      </c>
      <c r="Q34" s="42" t="s">
        <v>113</v>
      </c>
      <c r="R34" s="43" t="s">
        <v>23</v>
      </c>
      <c r="S34" s="18" t="s">
        <v>23</v>
      </c>
      <c r="T34" s="18" t="s">
        <v>23</v>
      </c>
      <c r="U34" s="19" t="s">
        <v>55</v>
      </c>
      <c r="V34" s="44" t="s">
        <v>37</v>
      </c>
    </row>
    <row r="35" spans="1:22" ht="96" x14ac:dyDescent="0.25">
      <c r="A35" s="38">
        <v>29</v>
      </c>
      <c r="B35" s="39" t="s">
        <v>188</v>
      </c>
      <c r="C35" s="39" t="s">
        <v>41</v>
      </c>
      <c r="D35" s="39" t="s">
        <v>109</v>
      </c>
      <c r="E35" s="39" t="s">
        <v>114</v>
      </c>
      <c r="F35" s="40" t="s">
        <v>250</v>
      </c>
      <c r="G35" s="30" t="s">
        <v>251</v>
      </c>
      <c r="H35" s="41">
        <v>45988</v>
      </c>
      <c r="I35" s="38" t="s">
        <v>26</v>
      </c>
      <c r="J35" s="30" t="s">
        <v>252</v>
      </c>
      <c r="K35" s="38" t="s">
        <v>53</v>
      </c>
      <c r="L35" s="40" t="s">
        <v>115</v>
      </c>
      <c r="M35" s="40" t="s">
        <v>111</v>
      </c>
      <c r="N35" s="41">
        <v>45898</v>
      </c>
      <c r="O35" s="38" t="s">
        <v>31</v>
      </c>
      <c r="P35" s="42">
        <v>45905</v>
      </c>
      <c r="Q35" s="42">
        <v>45902</v>
      </c>
      <c r="R35" s="43">
        <v>10</v>
      </c>
      <c r="S35" s="18" t="s">
        <v>253</v>
      </c>
      <c r="T35" s="18" t="s">
        <v>23</v>
      </c>
      <c r="U35" s="19" t="s">
        <v>55</v>
      </c>
      <c r="V35" s="44" t="s">
        <v>31</v>
      </c>
    </row>
    <row r="36" spans="1:22" ht="67.5" customHeight="1" x14ac:dyDescent="0.25">
      <c r="A36" s="38">
        <v>30</v>
      </c>
      <c r="B36" s="39" t="s">
        <v>188</v>
      </c>
      <c r="C36" s="39" t="s">
        <v>41</v>
      </c>
      <c r="D36" s="39" t="s">
        <v>116</v>
      </c>
      <c r="E36" s="39" t="s">
        <v>51</v>
      </c>
      <c r="F36" s="40" t="s">
        <v>117</v>
      </c>
      <c r="G36" s="30" t="s">
        <v>118</v>
      </c>
      <c r="H36" s="41">
        <v>45799</v>
      </c>
      <c r="I36" s="38" t="s">
        <v>26</v>
      </c>
      <c r="J36" s="30" t="s">
        <v>255</v>
      </c>
      <c r="K36" s="38" t="s">
        <v>53</v>
      </c>
      <c r="L36" s="40" t="s">
        <v>119</v>
      </c>
      <c r="M36" s="40" t="s">
        <v>47</v>
      </c>
      <c r="N36" s="41">
        <v>45898</v>
      </c>
      <c r="O36" s="38" t="s">
        <v>31</v>
      </c>
      <c r="P36" s="42">
        <v>45905</v>
      </c>
      <c r="Q36" s="42">
        <v>45835</v>
      </c>
      <c r="R36" s="43">
        <v>19</v>
      </c>
      <c r="S36" s="18" t="s">
        <v>254</v>
      </c>
      <c r="T36" s="18" t="s">
        <v>23</v>
      </c>
      <c r="U36" s="19" t="s">
        <v>55</v>
      </c>
      <c r="V36" s="44" t="s">
        <v>31</v>
      </c>
    </row>
    <row r="37" spans="1:22" ht="62.25" customHeight="1" x14ac:dyDescent="0.25">
      <c r="A37" s="38">
        <v>31</v>
      </c>
      <c r="B37" s="39" t="s">
        <v>188</v>
      </c>
      <c r="C37" s="39" t="s">
        <v>41</v>
      </c>
      <c r="D37" s="39" t="s">
        <v>116</v>
      </c>
      <c r="E37" s="39" t="s">
        <v>51</v>
      </c>
      <c r="F37" s="40" t="s">
        <v>120</v>
      </c>
      <c r="G37" s="30" t="s">
        <v>121</v>
      </c>
      <c r="H37" s="41">
        <v>45800</v>
      </c>
      <c r="I37" s="38" t="s">
        <v>26</v>
      </c>
      <c r="J37" s="30" t="s">
        <v>256</v>
      </c>
      <c r="K37" s="38" t="s">
        <v>53</v>
      </c>
      <c r="L37" s="40" t="s">
        <v>257</v>
      </c>
      <c r="M37" s="40" t="s">
        <v>47</v>
      </c>
      <c r="N37" s="41">
        <v>45898</v>
      </c>
      <c r="O37" s="38" t="s">
        <v>31</v>
      </c>
      <c r="P37" s="42">
        <v>45905</v>
      </c>
      <c r="Q37" s="42">
        <v>45800</v>
      </c>
      <c r="R37" s="43">
        <v>19</v>
      </c>
      <c r="S37" s="18" t="s">
        <v>75</v>
      </c>
      <c r="T37" s="18" t="s">
        <v>23</v>
      </c>
      <c r="U37" s="19" t="s">
        <v>55</v>
      </c>
      <c r="V37" s="44" t="s">
        <v>31</v>
      </c>
    </row>
    <row r="38" spans="1:22" ht="81" customHeight="1" x14ac:dyDescent="0.25">
      <c r="A38" s="38">
        <v>32</v>
      </c>
      <c r="B38" s="39" t="s">
        <v>188</v>
      </c>
      <c r="C38" s="39" t="s">
        <v>68</v>
      </c>
      <c r="D38" s="39" t="s">
        <v>122</v>
      </c>
      <c r="E38" s="39" t="s">
        <v>70</v>
      </c>
      <c r="F38" s="40" t="s">
        <v>76</v>
      </c>
      <c r="G38" s="30" t="s">
        <v>90</v>
      </c>
      <c r="H38" s="41">
        <v>45777</v>
      </c>
      <c r="I38" s="38" t="s">
        <v>26</v>
      </c>
      <c r="J38" s="36" t="s">
        <v>259</v>
      </c>
      <c r="K38" s="38" t="s">
        <v>53</v>
      </c>
      <c r="L38" s="40" t="s">
        <v>123</v>
      </c>
      <c r="M38" s="40" t="s">
        <v>123</v>
      </c>
      <c r="N38" s="41">
        <v>45898</v>
      </c>
      <c r="O38" s="38" t="s">
        <v>31</v>
      </c>
      <c r="P38" s="42"/>
      <c r="Q38" s="42">
        <v>45818</v>
      </c>
      <c r="R38" s="43">
        <v>12</v>
      </c>
      <c r="S38" s="18" t="s">
        <v>258</v>
      </c>
      <c r="T38" s="18"/>
      <c r="U38" s="19" t="s">
        <v>55</v>
      </c>
      <c r="V38" s="44" t="s">
        <v>31</v>
      </c>
    </row>
    <row r="39" spans="1:22" ht="67.5" customHeight="1" x14ac:dyDescent="0.25">
      <c r="A39" s="38">
        <v>33</v>
      </c>
      <c r="B39" s="39" t="s">
        <v>188</v>
      </c>
      <c r="C39" s="39" t="s">
        <v>68</v>
      </c>
      <c r="D39" s="39" t="s">
        <v>122</v>
      </c>
      <c r="E39" s="39" t="s">
        <v>51</v>
      </c>
      <c r="F39" s="40" t="s">
        <v>93</v>
      </c>
      <c r="G39" s="30" t="s">
        <v>124</v>
      </c>
      <c r="H39" s="41">
        <v>45838</v>
      </c>
      <c r="I39" s="38" t="s">
        <v>52</v>
      </c>
      <c r="J39" s="30" t="s">
        <v>23</v>
      </c>
      <c r="K39" s="38" t="s">
        <v>53</v>
      </c>
      <c r="L39" s="40" t="s">
        <v>125</v>
      </c>
      <c r="M39" s="40" t="s">
        <v>125</v>
      </c>
      <c r="N39" s="41">
        <v>45898</v>
      </c>
      <c r="O39" s="38" t="s">
        <v>31</v>
      </c>
      <c r="P39" s="42"/>
      <c r="Q39" s="42">
        <v>45819</v>
      </c>
      <c r="R39" s="43">
        <v>8</v>
      </c>
      <c r="S39" s="18" t="s">
        <v>277</v>
      </c>
      <c r="T39" s="18" t="s">
        <v>260</v>
      </c>
      <c r="U39" s="19" t="s">
        <v>55</v>
      </c>
      <c r="V39" s="44" t="s">
        <v>31</v>
      </c>
    </row>
    <row r="40" spans="1:22" ht="360" x14ac:dyDescent="0.25">
      <c r="A40" s="38">
        <v>34</v>
      </c>
      <c r="B40" s="39" t="s">
        <v>188</v>
      </c>
      <c r="C40" s="39" t="s">
        <v>68</v>
      </c>
      <c r="D40" s="39" t="s">
        <v>122</v>
      </c>
      <c r="E40" s="39" t="s">
        <v>51</v>
      </c>
      <c r="F40" s="40" t="s">
        <v>78</v>
      </c>
      <c r="G40" s="30" t="s">
        <v>262</v>
      </c>
      <c r="H40" s="41">
        <v>45960</v>
      </c>
      <c r="I40" s="38" t="s">
        <v>52</v>
      </c>
      <c r="J40" s="30" t="s">
        <v>126</v>
      </c>
      <c r="K40" s="38" t="s">
        <v>53</v>
      </c>
      <c r="L40" s="40" t="s">
        <v>127</v>
      </c>
      <c r="M40" s="40" t="s">
        <v>127</v>
      </c>
      <c r="N40" s="41">
        <v>45898</v>
      </c>
      <c r="O40" s="38" t="s">
        <v>31</v>
      </c>
      <c r="P40" s="42"/>
      <c r="Q40" s="42">
        <v>45790</v>
      </c>
      <c r="R40" s="43">
        <v>8</v>
      </c>
      <c r="S40" s="19" t="s">
        <v>261</v>
      </c>
      <c r="T40" s="44"/>
      <c r="U40" s="19" t="s">
        <v>55</v>
      </c>
      <c r="V40" s="44" t="s">
        <v>31</v>
      </c>
    </row>
    <row r="41" spans="1:22" ht="49.5" customHeight="1" x14ac:dyDescent="0.25">
      <c r="A41" s="38">
        <v>35</v>
      </c>
      <c r="B41" s="39" t="s">
        <v>188</v>
      </c>
      <c r="C41" s="39" t="s">
        <v>50</v>
      </c>
      <c r="D41" s="39" t="s">
        <v>128</v>
      </c>
      <c r="E41" s="39" t="s">
        <v>24</v>
      </c>
      <c r="F41" s="40" t="s">
        <v>129</v>
      </c>
      <c r="G41" s="30" t="s">
        <v>263</v>
      </c>
      <c r="H41" s="41">
        <v>45754</v>
      </c>
      <c r="I41" s="38" t="s">
        <v>110</v>
      </c>
      <c r="J41" s="37" t="s">
        <v>130</v>
      </c>
      <c r="K41" s="38" t="s">
        <v>84</v>
      </c>
      <c r="L41" s="40" t="s">
        <v>264</v>
      </c>
      <c r="M41" s="40" t="s">
        <v>131</v>
      </c>
      <c r="N41" s="41">
        <v>45898</v>
      </c>
      <c r="O41" s="38" t="s">
        <v>31</v>
      </c>
      <c r="P41" s="42">
        <v>45905</v>
      </c>
      <c r="Q41" s="42"/>
      <c r="R41" s="43"/>
      <c r="S41" s="18"/>
      <c r="T41" s="44"/>
      <c r="U41" s="19"/>
      <c r="V41" s="44" t="s">
        <v>37</v>
      </c>
    </row>
    <row r="42" spans="1:22" ht="81.75" customHeight="1" x14ac:dyDescent="0.25">
      <c r="A42" s="38">
        <v>36</v>
      </c>
      <c r="B42" s="39" t="s">
        <v>188</v>
      </c>
      <c r="C42" s="45" t="s">
        <v>132</v>
      </c>
      <c r="D42" s="45" t="s">
        <v>133</v>
      </c>
      <c r="E42" s="39" t="s">
        <v>56</v>
      </c>
      <c r="F42" s="40" t="s">
        <v>268</v>
      </c>
      <c r="G42" s="30" t="s">
        <v>267</v>
      </c>
      <c r="H42" s="41">
        <v>45896</v>
      </c>
      <c r="I42" s="38" t="s">
        <v>52</v>
      </c>
      <c r="J42" s="30" t="s">
        <v>266</v>
      </c>
      <c r="K42" s="38" t="s">
        <v>28</v>
      </c>
      <c r="L42" s="40" t="s">
        <v>265</v>
      </c>
      <c r="M42" s="40" t="s">
        <v>134</v>
      </c>
      <c r="N42" s="41">
        <v>45898</v>
      </c>
      <c r="O42" s="38" t="s">
        <v>31</v>
      </c>
      <c r="P42" s="42" t="s">
        <v>135</v>
      </c>
      <c r="Q42" s="42">
        <v>45923</v>
      </c>
      <c r="R42" s="43">
        <v>27</v>
      </c>
      <c r="S42" s="18" t="s">
        <v>75</v>
      </c>
      <c r="T42" s="44"/>
      <c r="U42" s="19" t="s">
        <v>96</v>
      </c>
      <c r="V42" s="44" t="s">
        <v>136</v>
      </c>
    </row>
    <row r="43" spans="1:22" ht="96" x14ac:dyDescent="0.25">
      <c r="A43" s="38">
        <v>37</v>
      </c>
      <c r="B43" s="39" t="s">
        <v>188</v>
      </c>
      <c r="C43" s="45" t="s">
        <v>132</v>
      </c>
      <c r="D43" s="45" t="s">
        <v>137</v>
      </c>
      <c r="E43" s="39" t="s">
        <v>51</v>
      </c>
      <c r="F43" s="40" t="s">
        <v>269</v>
      </c>
      <c r="G43" s="30" t="s">
        <v>270</v>
      </c>
      <c r="H43" s="41">
        <v>45867</v>
      </c>
      <c r="I43" s="38" t="s">
        <v>52</v>
      </c>
      <c r="J43" s="30" t="s">
        <v>138</v>
      </c>
      <c r="K43" s="38" t="s">
        <v>36</v>
      </c>
      <c r="L43" s="40" t="s">
        <v>139</v>
      </c>
      <c r="M43" s="40" t="s">
        <v>134</v>
      </c>
      <c r="N43" s="41">
        <v>45898</v>
      </c>
      <c r="O43" s="38" t="s">
        <v>31</v>
      </c>
      <c r="P43" s="42">
        <v>45911</v>
      </c>
      <c r="Q43" s="42">
        <v>45854</v>
      </c>
      <c r="R43" s="43">
        <v>23</v>
      </c>
      <c r="S43" s="18" t="s">
        <v>95</v>
      </c>
      <c r="T43" s="44"/>
      <c r="U43" s="19" t="s">
        <v>96</v>
      </c>
      <c r="V43" s="44" t="s">
        <v>31</v>
      </c>
    </row>
    <row r="44" spans="1:22" ht="72" x14ac:dyDescent="0.25">
      <c r="A44" s="38">
        <v>38</v>
      </c>
      <c r="B44" s="39" t="s">
        <v>188</v>
      </c>
      <c r="C44" s="45" t="s">
        <v>132</v>
      </c>
      <c r="D44" s="45" t="s">
        <v>140</v>
      </c>
      <c r="E44" s="39" t="s">
        <v>104</v>
      </c>
      <c r="F44" s="40" t="s">
        <v>271</v>
      </c>
      <c r="G44" s="30" t="s">
        <v>270</v>
      </c>
      <c r="H44" s="41">
        <v>45896</v>
      </c>
      <c r="I44" s="38" t="s">
        <v>52</v>
      </c>
      <c r="J44" s="30" t="s">
        <v>23</v>
      </c>
      <c r="K44" s="38" t="s">
        <v>36</v>
      </c>
      <c r="L44" s="40" t="s">
        <v>139</v>
      </c>
      <c r="M44" s="40" t="s">
        <v>134</v>
      </c>
      <c r="N44" s="41">
        <v>45898</v>
      </c>
      <c r="O44" s="38" t="s">
        <v>31</v>
      </c>
      <c r="P44" s="42">
        <v>45911</v>
      </c>
      <c r="Q44" s="42">
        <v>45908</v>
      </c>
      <c r="R44" s="43">
        <v>31</v>
      </c>
      <c r="S44" s="18" t="s">
        <v>75</v>
      </c>
      <c r="T44" s="44"/>
      <c r="U44" s="19" t="s">
        <v>96</v>
      </c>
      <c r="V44" s="44" t="s">
        <v>31</v>
      </c>
    </row>
    <row r="45" spans="1:22" ht="72" x14ac:dyDescent="0.25">
      <c r="A45" s="38">
        <v>39</v>
      </c>
      <c r="B45" s="39" t="s">
        <v>141</v>
      </c>
      <c r="C45" s="39" t="s">
        <v>142</v>
      </c>
      <c r="D45" s="39" t="s">
        <v>142</v>
      </c>
      <c r="E45" s="39" t="s">
        <v>143</v>
      </c>
      <c r="F45" s="40" t="s">
        <v>143</v>
      </c>
      <c r="G45" s="30" t="s">
        <v>144</v>
      </c>
      <c r="H45" s="41">
        <v>45783</v>
      </c>
      <c r="I45" s="38" t="s">
        <v>44</v>
      </c>
      <c r="J45" s="37"/>
      <c r="K45" s="38" t="s">
        <v>28</v>
      </c>
      <c r="L45" s="40" t="s">
        <v>145</v>
      </c>
      <c r="M45" s="40" t="s">
        <v>134</v>
      </c>
      <c r="N45" s="41">
        <v>45898</v>
      </c>
      <c r="O45" s="38" t="s">
        <v>31</v>
      </c>
      <c r="P45" s="42"/>
      <c r="Q45" s="42"/>
      <c r="R45" s="43"/>
      <c r="S45" s="18"/>
      <c r="T45" s="44"/>
      <c r="U45" s="19"/>
      <c r="V45" s="44"/>
    </row>
    <row r="46" spans="1:22" ht="48" x14ac:dyDescent="0.25">
      <c r="A46" s="38">
        <v>40</v>
      </c>
      <c r="B46" s="39" t="s">
        <v>188</v>
      </c>
      <c r="C46" s="39" t="s">
        <v>41</v>
      </c>
      <c r="D46" s="39" t="s">
        <v>146</v>
      </c>
      <c r="E46" s="39" t="s">
        <v>114</v>
      </c>
      <c r="F46" s="40" t="s">
        <v>147</v>
      </c>
      <c r="G46" s="30" t="s">
        <v>147</v>
      </c>
      <c r="H46" s="41">
        <v>45775</v>
      </c>
      <c r="I46" s="38" t="s">
        <v>26</v>
      </c>
      <c r="J46" s="30" t="s">
        <v>148</v>
      </c>
      <c r="K46" s="38" t="s">
        <v>53</v>
      </c>
      <c r="L46" s="40" t="s">
        <v>149</v>
      </c>
      <c r="M46" s="40" t="s">
        <v>150</v>
      </c>
      <c r="N46" s="41">
        <v>45898</v>
      </c>
      <c r="O46" s="38" t="s">
        <v>31</v>
      </c>
      <c r="P46" s="42">
        <v>45905</v>
      </c>
      <c r="Q46" s="42" t="s">
        <v>151</v>
      </c>
      <c r="R46" s="43" t="s">
        <v>113</v>
      </c>
      <c r="S46" s="18" t="s">
        <v>113</v>
      </c>
      <c r="T46" s="44" t="s">
        <v>113</v>
      </c>
      <c r="U46" s="19" t="s">
        <v>55</v>
      </c>
      <c r="V46" s="44" t="s">
        <v>37</v>
      </c>
    </row>
    <row r="47" spans="1:22" ht="96" x14ac:dyDescent="0.25">
      <c r="A47" s="38">
        <v>41</v>
      </c>
      <c r="B47" s="39" t="s">
        <v>188</v>
      </c>
      <c r="C47" s="39" t="s">
        <v>41</v>
      </c>
      <c r="D47" s="39" t="s">
        <v>146</v>
      </c>
      <c r="E47" s="39" t="s">
        <v>114</v>
      </c>
      <c r="F47" s="40" t="s">
        <v>147</v>
      </c>
      <c r="G47" s="30" t="s">
        <v>147</v>
      </c>
      <c r="H47" s="41">
        <v>45848</v>
      </c>
      <c r="I47" s="38" t="s">
        <v>52</v>
      </c>
      <c r="J47" s="30" t="s">
        <v>152</v>
      </c>
      <c r="K47" s="38" t="s">
        <v>53</v>
      </c>
      <c r="L47" s="40" t="s">
        <v>149</v>
      </c>
      <c r="M47" s="40" t="s">
        <v>150</v>
      </c>
      <c r="N47" s="41">
        <v>45898</v>
      </c>
      <c r="O47" s="38" t="s">
        <v>31</v>
      </c>
      <c r="P47" s="42">
        <v>45905</v>
      </c>
      <c r="Q47" s="42">
        <v>45848</v>
      </c>
      <c r="R47" s="43">
        <v>8</v>
      </c>
      <c r="S47" s="18" t="s">
        <v>272</v>
      </c>
      <c r="T47" s="44" t="s">
        <v>23</v>
      </c>
      <c r="U47" s="19" t="s">
        <v>55</v>
      </c>
      <c r="V47" s="44" t="s">
        <v>31</v>
      </c>
    </row>
    <row r="48" spans="1:22" ht="68.25" customHeight="1" x14ac:dyDescent="0.25">
      <c r="A48" s="38">
        <v>42</v>
      </c>
      <c r="B48" s="39" t="s">
        <v>188</v>
      </c>
      <c r="C48" s="39" t="s">
        <v>132</v>
      </c>
      <c r="D48" s="39" t="s">
        <v>137</v>
      </c>
      <c r="E48" s="39" t="s">
        <v>114</v>
      </c>
      <c r="F48" s="30" t="s">
        <v>273</v>
      </c>
      <c r="G48" s="30" t="s">
        <v>153</v>
      </c>
      <c r="H48" s="41">
        <v>45835</v>
      </c>
      <c r="I48" s="38" t="s">
        <v>26</v>
      </c>
      <c r="J48" s="30" t="s">
        <v>154</v>
      </c>
      <c r="K48" s="38" t="s">
        <v>53</v>
      </c>
      <c r="L48" s="40" t="s">
        <v>155</v>
      </c>
      <c r="M48" s="40" t="s">
        <v>134</v>
      </c>
      <c r="N48" s="41">
        <v>45898</v>
      </c>
      <c r="O48" s="38" t="s">
        <v>31</v>
      </c>
      <c r="P48" s="42">
        <v>46012</v>
      </c>
      <c r="Q48" s="42">
        <v>45996</v>
      </c>
      <c r="R48" s="43">
        <v>16</v>
      </c>
      <c r="S48" s="18" t="s">
        <v>274</v>
      </c>
      <c r="T48" s="44" t="s">
        <v>275</v>
      </c>
      <c r="U48" s="19" t="s">
        <v>55</v>
      </c>
      <c r="V48" s="44" t="s">
        <v>31</v>
      </c>
    </row>
    <row r="50" spans="6:7" ht="15.75" x14ac:dyDescent="0.25">
      <c r="F50" s="46" t="s">
        <v>156</v>
      </c>
      <c r="G50" s="46"/>
    </row>
    <row r="51" spans="6:7" x14ac:dyDescent="0.25">
      <c r="F51" s="10">
        <v>42</v>
      </c>
      <c r="G51" s="10" t="s">
        <v>276</v>
      </c>
    </row>
    <row r="52" spans="6:7" x14ac:dyDescent="0.25">
      <c r="F52" s="8">
        <v>2</v>
      </c>
      <c r="G52" s="8" t="s">
        <v>157</v>
      </c>
    </row>
    <row r="53" spans="6:7" x14ac:dyDescent="0.25">
      <c r="F53" s="10">
        <v>33</v>
      </c>
      <c r="G53" s="10" t="s">
        <v>158</v>
      </c>
    </row>
  </sheetData>
  <mergeCells count="5">
    <mergeCell ref="F50:G50"/>
    <mergeCell ref="A1:B3"/>
    <mergeCell ref="C1:V3"/>
    <mergeCell ref="A5:O5"/>
    <mergeCell ref="P5:V5"/>
  </mergeCells>
  <conditionalFormatting sqref="A7:O7 N8 A9:A10 A12:A13 A15:A16 A18:A19 A21:A22 A24:A25 A27:A28 A30:A31 A33:A34 A36:A37 A39:A40 A42:A43 A45:A46 A48">
    <cfRule type="expression" dxfId="4" priority="12">
      <formula>#REF!="Si"</formula>
    </cfRule>
    <cfRule type="expression" dxfId="3" priority="13">
      <formula>#REF!="No"</formula>
    </cfRule>
  </conditionalFormatting>
  <conditionalFormatting sqref="F50:G51 F53:G53">
    <cfRule type="expression" dxfId="2" priority="54">
      <formula>#REF!="Si"</formula>
    </cfRule>
  </conditionalFormatting>
  <conditionalFormatting sqref="P7:V7">
    <cfRule type="expression" dxfId="1" priority="55">
      <formula>#REF!="No"</formula>
    </cfRule>
    <cfRule type="expression" dxfId="0" priority="56">
      <formula>#REF!="Si"</formula>
    </cfRule>
  </conditionalFormatting>
  <dataValidations count="3">
    <dataValidation type="list" allowBlank="1" showInputMessage="1" showErrorMessage="1" sqref="D7:D48" xr:uid="{59BF6711-E27D-4EA5-B3AF-7D15CD601437}">
      <formula1>INDIRECT($D7)</formula1>
    </dataValidation>
    <dataValidation type="list" allowBlank="1" showInputMessage="1" showErrorMessage="1" sqref="C7:C48" xr:uid="{1E0EFA5A-5D12-48ED-8BD9-E8D1E8E99145}">
      <formula1>INDIRECT($C7)</formula1>
    </dataValidation>
    <dataValidation type="list" allowBlank="1" showInputMessage="1" showErrorMessage="1" sqref="B7:B48" xr:uid="{414B9267-1EBF-407B-A348-2F1F6158BF91}">
      <formula1>UNIDAD_ORGANIZACIONAL_LÍDER</formula1>
    </dataValidation>
  </dataValidations>
  <pageMargins left="0.7" right="0.7" top="0.75" bottom="0.75" header="0.3" footer="0.3"/>
  <legacy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85E58-E2E2-4E1C-AD2F-D04A3BA35C3A}">
  <dimension ref="A1:G10"/>
  <sheetViews>
    <sheetView workbookViewId="0">
      <selection activeCell="D52" sqref="D52"/>
    </sheetView>
  </sheetViews>
  <sheetFormatPr baseColWidth="10" defaultRowHeight="15" x14ac:dyDescent="0.25"/>
  <cols>
    <col min="1" max="1" width="28.7109375" bestFit="1" customWidth="1"/>
    <col min="2" max="2" width="35.42578125" bestFit="1" customWidth="1"/>
  </cols>
  <sheetData>
    <row r="1" spans="1:7" x14ac:dyDescent="0.25">
      <c r="A1" s="61" t="s">
        <v>162</v>
      </c>
      <c r="B1" s="61"/>
      <c r="C1" s="61"/>
      <c r="D1" s="61"/>
      <c r="E1" s="61"/>
      <c r="F1" s="61"/>
      <c r="G1" s="61"/>
    </row>
    <row r="3" spans="1:7" x14ac:dyDescent="0.25">
      <c r="A3" s="12" t="s">
        <v>159</v>
      </c>
      <c r="B3" t="s">
        <v>161</v>
      </c>
    </row>
    <row r="4" spans="1:7" x14ac:dyDescent="0.25">
      <c r="A4" s="9" t="s">
        <v>132</v>
      </c>
      <c r="B4">
        <v>4</v>
      </c>
    </row>
    <row r="5" spans="1:7" x14ac:dyDescent="0.25">
      <c r="A5" s="9" t="s">
        <v>68</v>
      </c>
      <c r="B5">
        <v>12</v>
      </c>
    </row>
    <row r="6" spans="1:7" x14ac:dyDescent="0.25">
      <c r="A6" s="9" t="s">
        <v>22</v>
      </c>
      <c r="B6">
        <v>3</v>
      </c>
    </row>
    <row r="7" spans="1:7" x14ac:dyDescent="0.25">
      <c r="A7" s="9" t="s">
        <v>41</v>
      </c>
      <c r="B7">
        <v>10</v>
      </c>
    </row>
    <row r="8" spans="1:7" x14ac:dyDescent="0.25">
      <c r="A8" s="9" t="s">
        <v>50</v>
      </c>
      <c r="B8">
        <v>12</v>
      </c>
    </row>
    <row r="9" spans="1:7" x14ac:dyDescent="0.25">
      <c r="A9" s="9" t="s">
        <v>142</v>
      </c>
      <c r="B9">
        <v>1</v>
      </c>
    </row>
    <row r="10" spans="1:7" x14ac:dyDescent="0.25">
      <c r="A10" s="9" t="s">
        <v>160</v>
      </c>
      <c r="B10">
        <v>42</v>
      </c>
    </row>
  </sheetData>
  <mergeCells count="1">
    <mergeCell ref="A1:G1"/>
  </mergeCell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AACEF-6A66-49DD-8F59-2DCDE8A8B980}">
  <dimension ref="A1:O44"/>
  <sheetViews>
    <sheetView workbookViewId="0">
      <selection activeCell="H39" sqref="H39:O40"/>
    </sheetView>
  </sheetViews>
  <sheetFormatPr baseColWidth="10" defaultRowHeight="15" x14ac:dyDescent="0.25"/>
  <cols>
    <col min="1" max="1" width="44.7109375" customWidth="1"/>
    <col min="2" max="2" width="15.5703125" customWidth="1"/>
    <col min="3" max="3" width="15.85546875" customWidth="1"/>
    <col min="4" max="4" width="21.5703125" customWidth="1"/>
    <col min="5" max="5" width="19.85546875" customWidth="1"/>
    <col min="7" max="7" width="20.85546875" customWidth="1"/>
  </cols>
  <sheetData>
    <row r="1" spans="1:15" x14ac:dyDescent="0.25">
      <c r="A1" s="62" t="s">
        <v>163</v>
      </c>
      <c r="B1" s="62"/>
      <c r="C1" s="62"/>
      <c r="D1" s="62"/>
      <c r="E1" s="62"/>
      <c r="G1" s="16" t="s">
        <v>179</v>
      </c>
      <c r="H1" s="66" t="s">
        <v>180</v>
      </c>
      <c r="I1" s="67"/>
      <c r="J1" s="67"/>
      <c r="K1" s="67"/>
      <c r="L1" s="67"/>
      <c r="M1" s="67"/>
      <c r="N1" s="67"/>
      <c r="O1" s="67"/>
    </row>
    <row r="2" spans="1:15" x14ac:dyDescent="0.25">
      <c r="A2" s="31" t="s">
        <v>174</v>
      </c>
      <c r="B2" s="32" t="s">
        <v>175</v>
      </c>
      <c r="C2" s="32" t="s">
        <v>176</v>
      </c>
      <c r="D2" s="32" t="s">
        <v>166</v>
      </c>
      <c r="E2" s="32" t="s">
        <v>167</v>
      </c>
      <c r="G2" s="63">
        <f>B9/E9</f>
        <v>0.75</v>
      </c>
      <c r="H2" s="68" t="s">
        <v>278</v>
      </c>
      <c r="I2" s="69"/>
      <c r="J2" s="69"/>
      <c r="K2" s="69"/>
      <c r="L2" s="69"/>
      <c r="M2" s="69"/>
      <c r="N2" s="69"/>
      <c r="O2" s="69"/>
    </row>
    <row r="3" spans="1:15" x14ac:dyDescent="0.25">
      <c r="A3" s="11" t="s">
        <v>165</v>
      </c>
      <c r="B3" s="13"/>
      <c r="C3" s="13">
        <v>1</v>
      </c>
      <c r="D3" s="13"/>
      <c r="E3" s="13">
        <v>1</v>
      </c>
      <c r="G3" s="63"/>
      <c r="H3" s="69"/>
      <c r="I3" s="69"/>
      <c r="J3" s="69"/>
      <c r="K3" s="69"/>
      <c r="L3" s="69"/>
      <c r="M3" s="69"/>
      <c r="N3" s="69"/>
      <c r="O3" s="69"/>
    </row>
    <row r="4" spans="1:15" x14ac:dyDescent="0.25">
      <c r="A4" s="11" t="s">
        <v>168</v>
      </c>
      <c r="B4" s="13">
        <v>1</v>
      </c>
      <c r="C4" s="13"/>
      <c r="D4" s="13"/>
      <c r="E4" s="13">
        <v>1</v>
      </c>
      <c r="G4" s="63"/>
      <c r="H4" s="69"/>
      <c r="I4" s="69"/>
      <c r="J4" s="69"/>
      <c r="K4" s="69"/>
      <c r="L4" s="69"/>
      <c r="M4" s="69"/>
      <c r="N4" s="69"/>
      <c r="O4" s="69"/>
    </row>
    <row r="5" spans="1:15" x14ac:dyDescent="0.25">
      <c r="A5" s="11" t="s">
        <v>169</v>
      </c>
      <c r="B5" s="13">
        <v>2</v>
      </c>
      <c r="C5" s="13"/>
      <c r="D5" s="13"/>
      <c r="E5" s="13">
        <v>2</v>
      </c>
      <c r="G5" s="63"/>
      <c r="H5" s="69"/>
      <c r="I5" s="69"/>
      <c r="J5" s="69"/>
      <c r="K5" s="69"/>
      <c r="L5" s="69"/>
      <c r="M5" s="69"/>
      <c r="N5" s="69"/>
      <c r="O5" s="69"/>
    </row>
    <row r="6" spans="1:15" x14ac:dyDescent="0.25">
      <c r="A6" s="11" t="s">
        <v>172</v>
      </c>
      <c r="B6" s="13">
        <v>2</v>
      </c>
      <c r="C6" s="13"/>
      <c r="D6" s="13"/>
      <c r="E6" s="13">
        <v>2</v>
      </c>
      <c r="G6" s="63"/>
      <c r="H6" s="69"/>
      <c r="I6" s="69"/>
      <c r="J6" s="69"/>
      <c r="K6" s="69"/>
      <c r="L6" s="69"/>
      <c r="M6" s="69"/>
      <c r="N6" s="69"/>
      <c r="O6" s="69"/>
    </row>
    <row r="7" spans="1:15" x14ac:dyDescent="0.25">
      <c r="A7" s="11" t="s">
        <v>170</v>
      </c>
      <c r="B7" s="13">
        <v>1</v>
      </c>
      <c r="C7" s="13"/>
      <c r="D7" s="13"/>
      <c r="E7" s="13">
        <v>1</v>
      </c>
      <c r="G7" s="63"/>
      <c r="H7" s="69"/>
      <c r="I7" s="69"/>
      <c r="J7" s="69"/>
      <c r="K7" s="69"/>
      <c r="L7" s="69"/>
      <c r="M7" s="69"/>
      <c r="N7" s="69"/>
      <c r="O7" s="69"/>
    </row>
    <row r="8" spans="1:15" x14ac:dyDescent="0.25">
      <c r="A8" s="11" t="s">
        <v>171</v>
      </c>
      <c r="B8" s="13"/>
      <c r="C8" s="13">
        <v>1</v>
      </c>
      <c r="D8" s="13"/>
      <c r="E8" s="13">
        <v>1</v>
      </c>
      <c r="G8" s="63"/>
      <c r="H8" s="69"/>
      <c r="I8" s="69"/>
      <c r="J8" s="69"/>
      <c r="K8" s="69"/>
      <c r="L8" s="69"/>
      <c r="M8" s="69"/>
      <c r="N8" s="69"/>
      <c r="O8" s="69"/>
    </row>
    <row r="9" spans="1:15" x14ac:dyDescent="0.25">
      <c r="A9" s="11" t="s">
        <v>173</v>
      </c>
      <c r="B9" s="13">
        <f>SUM(B3:B8)</f>
        <v>6</v>
      </c>
      <c r="C9" s="13">
        <f>SUM(C3:C8)</f>
        <v>2</v>
      </c>
      <c r="D9" s="13">
        <f>SUM(D3:D8)</f>
        <v>0</v>
      </c>
      <c r="E9" s="13">
        <f>SUM(E3:E8)</f>
        <v>8</v>
      </c>
      <c r="G9" s="63"/>
      <c r="H9" s="69"/>
      <c r="I9" s="69"/>
      <c r="J9" s="69"/>
      <c r="K9" s="69"/>
      <c r="L9" s="69"/>
      <c r="M9" s="69"/>
      <c r="N9" s="69"/>
      <c r="O9" s="69"/>
    </row>
    <row r="10" spans="1:15" ht="34.5" customHeight="1" x14ac:dyDescent="0.25">
      <c r="G10" s="14"/>
      <c r="H10" s="69"/>
      <c r="I10" s="69"/>
      <c r="J10" s="69"/>
      <c r="K10" s="69"/>
      <c r="L10" s="69"/>
      <c r="M10" s="69"/>
      <c r="N10" s="69"/>
      <c r="O10" s="69"/>
    </row>
    <row r="11" spans="1:15" ht="26.25" customHeight="1" x14ac:dyDescent="0.25">
      <c r="G11" s="14"/>
      <c r="H11" s="69"/>
      <c r="I11" s="69"/>
      <c r="J11" s="69"/>
      <c r="K11" s="69"/>
      <c r="L11" s="69"/>
      <c r="M11" s="69"/>
      <c r="N11" s="69"/>
      <c r="O11" s="69"/>
    </row>
    <row r="12" spans="1:15" ht="34.5" customHeight="1" x14ac:dyDescent="0.25">
      <c r="G12" s="14"/>
      <c r="H12" s="69"/>
      <c r="I12" s="69"/>
      <c r="J12" s="69"/>
      <c r="K12" s="69"/>
      <c r="L12" s="69"/>
      <c r="M12" s="69"/>
      <c r="N12" s="69"/>
      <c r="O12" s="69"/>
    </row>
    <row r="14" spans="1:15" x14ac:dyDescent="0.25">
      <c r="A14" s="62" t="s">
        <v>177</v>
      </c>
      <c r="B14" s="62"/>
      <c r="C14" s="62"/>
      <c r="D14" s="62"/>
      <c r="E14" s="62"/>
      <c r="G14" s="15" t="s">
        <v>179</v>
      </c>
      <c r="H14" s="70" t="s">
        <v>191</v>
      </c>
      <c r="I14" s="71"/>
      <c r="J14" s="71"/>
      <c r="K14" s="71"/>
      <c r="L14" s="71"/>
      <c r="M14" s="71"/>
      <c r="N14" s="71"/>
      <c r="O14" s="71"/>
    </row>
    <row r="15" spans="1:15" ht="15" customHeight="1" x14ac:dyDescent="0.25">
      <c r="A15" s="31" t="s">
        <v>174</v>
      </c>
      <c r="B15" s="32" t="s">
        <v>175</v>
      </c>
      <c r="C15" s="32" t="s">
        <v>176</v>
      </c>
      <c r="D15" s="32" t="s">
        <v>166</v>
      </c>
      <c r="E15" s="32" t="s">
        <v>167</v>
      </c>
      <c r="G15" s="64">
        <f>B22/E22</f>
        <v>0.8214285714285714</v>
      </c>
      <c r="H15" s="72" t="s">
        <v>279</v>
      </c>
      <c r="I15" s="73"/>
      <c r="J15" s="73"/>
      <c r="K15" s="73"/>
      <c r="L15" s="73"/>
      <c r="M15" s="73"/>
      <c r="N15" s="73"/>
      <c r="O15" s="73"/>
    </row>
    <row r="16" spans="1:15" ht="15" customHeight="1" x14ac:dyDescent="0.25">
      <c r="A16" s="11" t="s">
        <v>165</v>
      </c>
      <c r="B16" s="13">
        <v>8</v>
      </c>
      <c r="C16" s="13">
        <v>1</v>
      </c>
      <c r="D16" s="13"/>
      <c r="E16" s="13">
        <f>SUM(B16:D16)</f>
        <v>9</v>
      </c>
      <c r="G16" s="63"/>
      <c r="H16" s="73"/>
      <c r="I16" s="73"/>
      <c r="J16" s="73"/>
      <c r="K16" s="73"/>
      <c r="L16" s="73"/>
      <c r="M16" s="73"/>
      <c r="N16" s="73"/>
      <c r="O16" s="73"/>
    </row>
    <row r="17" spans="1:15" ht="15" customHeight="1" x14ac:dyDescent="0.25">
      <c r="A17" s="11" t="s">
        <v>168</v>
      </c>
      <c r="B17" s="13">
        <v>6</v>
      </c>
      <c r="C17" s="13">
        <v>2</v>
      </c>
      <c r="D17" s="13"/>
      <c r="E17" s="13">
        <f t="shared" ref="E17:E21" si="0">SUM(B17:D17)</f>
        <v>8</v>
      </c>
      <c r="G17" s="63"/>
      <c r="H17" s="73"/>
      <c r="I17" s="73"/>
      <c r="J17" s="73"/>
      <c r="K17" s="73"/>
      <c r="L17" s="73"/>
      <c r="M17" s="73"/>
      <c r="N17" s="73"/>
      <c r="O17" s="73"/>
    </row>
    <row r="18" spans="1:15" ht="15" customHeight="1" x14ac:dyDescent="0.25">
      <c r="A18" s="11" t="s">
        <v>169</v>
      </c>
      <c r="B18" s="13">
        <v>1</v>
      </c>
      <c r="C18" s="13"/>
      <c r="D18" s="13"/>
      <c r="E18" s="13">
        <f t="shared" si="0"/>
        <v>1</v>
      </c>
      <c r="G18" s="63"/>
      <c r="H18" s="73"/>
      <c r="I18" s="73"/>
      <c r="J18" s="73"/>
      <c r="K18" s="73"/>
      <c r="L18" s="73"/>
      <c r="M18" s="73"/>
      <c r="N18" s="73"/>
      <c r="O18" s="73"/>
    </row>
    <row r="19" spans="1:15" ht="15" customHeight="1" x14ac:dyDescent="0.25">
      <c r="A19" s="11" t="s">
        <v>172</v>
      </c>
      <c r="B19" s="13">
        <v>2</v>
      </c>
      <c r="C19" s="13"/>
      <c r="D19" s="13"/>
      <c r="E19" s="13">
        <f t="shared" si="0"/>
        <v>2</v>
      </c>
      <c r="G19" s="63"/>
      <c r="H19" s="73"/>
      <c r="I19" s="73"/>
      <c r="J19" s="73"/>
      <c r="K19" s="73"/>
      <c r="L19" s="73"/>
      <c r="M19" s="73"/>
      <c r="N19" s="73"/>
      <c r="O19" s="73"/>
    </row>
    <row r="20" spans="1:15" ht="15" customHeight="1" x14ac:dyDescent="0.25">
      <c r="A20" s="11" t="s">
        <v>170</v>
      </c>
      <c r="B20" s="13">
        <v>4</v>
      </c>
      <c r="C20" s="13">
        <v>1</v>
      </c>
      <c r="D20" s="13"/>
      <c r="E20" s="13">
        <f t="shared" si="0"/>
        <v>5</v>
      </c>
      <c r="G20" s="63"/>
      <c r="H20" s="73"/>
      <c r="I20" s="73"/>
      <c r="J20" s="73"/>
      <c r="K20" s="73"/>
      <c r="L20" s="73"/>
      <c r="M20" s="73"/>
      <c r="N20" s="73"/>
      <c r="O20" s="73"/>
    </row>
    <row r="21" spans="1:15" ht="15" customHeight="1" x14ac:dyDescent="0.25">
      <c r="A21" s="11" t="s">
        <v>171</v>
      </c>
      <c r="B21" s="13">
        <v>2</v>
      </c>
      <c r="C21" s="13"/>
      <c r="D21" s="13">
        <v>1</v>
      </c>
      <c r="E21" s="13">
        <f t="shared" si="0"/>
        <v>3</v>
      </c>
      <c r="G21" s="63"/>
      <c r="H21" s="73"/>
      <c r="I21" s="73"/>
      <c r="J21" s="73"/>
      <c r="K21" s="73"/>
      <c r="L21" s="73"/>
      <c r="M21" s="73"/>
      <c r="N21" s="73"/>
      <c r="O21" s="73"/>
    </row>
    <row r="22" spans="1:15" ht="15" customHeight="1" x14ac:dyDescent="0.25">
      <c r="A22" s="11" t="s">
        <v>173</v>
      </c>
      <c r="B22" s="13">
        <f>SUM(B16:B21)</f>
        <v>23</v>
      </c>
      <c r="C22" s="13">
        <f>SUM(C16:C21)</f>
        <v>4</v>
      </c>
      <c r="D22" s="13">
        <f>SUM(D16:D21)</f>
        <v>1</v>
      </c>
      <c r="E22" s="13">
        <f>SUM(B22:D22)</f>
        <v>28</v>
      </c>
      <c r="G22" s="63"/>
      <c r="H22" s="73"/>
      <c r="I22" s="73"/>
      <c r="J22" s="73"/>
      <c r="K22" s="73"/>
      <c r="L22" s="73"/>
      <c r="M22" s="73"/>
      <c r="N22" s="73"/>
      <c r="O22" s="73"/>
    </row>
    <row r="23" spans="1:15" ht="64.5" customHeight="1" x14ac:dyDescent="0.25">
      <c r="G23" s="63"/>
      <c r="H23" s="73"/>
      <c r="I23" s="73"/>
      <c r="J23" s="73"/>
      <c r="K23" s="73"/>
      <c r="L23" s="73"/>
      <c r="M23" s="73"/>
      <c r="N23" s="73"/>
      <c r="O23" s="73"/>
    </row>
    <row r="24" spans="1:15" ht="38.25" customHeight="1" x14ac:dyDescent="0.25">
      <c r="G24" s="63"/>
      <c r="H24" s="73"/>
      <c r="I24" s="73"/>
      <c r="J24" s="73"/>
      <c r="K24" s="73"/>
      <c r="L24" s="73"/>
      <c r="M24" s="73"/>
      <c r="N24" s="73"/>
      <c r="O24" s="73"/>
    </row>
    <row r="25" spans="1:15" ht="64.5" customHeight="1" x14ac:dyDescent="0.25">
      <c r="G25" s="63"/>
      <c r="H25" s="73"/>
      <c r="I25" s="73"/>
      <c r="J25" s="73"/>
      <c r="K25" s="73"/>
      <c r="L25" s="73"/>
      <c r="M25" s="73"/>
      <c r="N25" s="73"/>
      <c r="O25" s="73"/>
    </row>
    <row r="27" spans="1:15" ht="15" customHeight="1" x14ac:dyDescent="0.25">
      <c r="A27" s="62" t="s">
        <v>178</v>
      </c>
      <c r="B27" s="62"/>
      <c r="C27" s="62"/>
      <c r="D27" s="62"/>
      <c r="E27" s="62"/>
      <c r="G27" s="15" t="s">
        <v>179</v>
      </c>
      <c r="H27" s="70" t="s">
        <v>191</v>
      </c>
      <c r="I27" s="71"/>
      <c r="J27" s="71"/>
      <c r="K27" s="71"/>
      <c r="L27" s="71"/>
      <c r="M27" s="71"/>
      <c r="N27" s="71"/>
      <c r="O27" s="71"/>
    </row>
    <row r="28" spans="1:15" ht="15" customHeight="1" x14ac:dyDescent="0.25">
      <c r="A28" s="31" t="s">
        <v>174</v>
      </c>
      <c r="B28" s="32" t="s">
        <v>175</v>
      </c>
      <c r="C28" s="32" t="s">
        <v>176</v>
      </c>
      <c r="D28" s="32" t="s">
        <v>166</v>
      </c>
      <c r="E28" s="32" t="s">
        <v>167</v>
      </c>
      <c r="G28" s="64">
        <f>B33/E33</f>
        <v>0.66666666666666663</v>
      </c>
      <c r="H28" s="72" t="s">
        <v>181</v>
      </c>
      <c r="I28" s="72"/>
      <c r="J28" s="72"/>
      <c r="K28" s="72"/>
      <c r="L28" s="72"/>
      <c r="M28" s="72"/>
      <c r="N28" s="72"/>
      <c r="O28" s="72"/>
    </row>
    <row r="29" spans="1:15" ht="15" customHeight="1" x14ac:dyDescent="0.25">
      <c r="A29" s="11" t="s">
        <v>165</v>
      </c>
      <c r="B29" s="13"/>
      <c r="C29" s="13"/>
      <c r="D29" s="13">
        <v>1</v>
      </c>
      <c r="E29" s="13">
        <f>SUM(B29:D29)</f>
        <v>1</v>
      </c>
      <c r="G29" s="63"/>
      <c r="H29" s="72"/>
      <c r="I29" s="72"/>
      <c r="J29" s="72"/>
      <c r="K29" s="72"/>
      <c r="L29" s="72"/>
      <c r="M29" s="72"/>
      <c r="N29" s="72"/>
      <c r="O29" s="72"/>
    </row>
    <row r="30" spans="1:15" ht="15" customHeight="1" x14ac:dyDescent="0.25">
      <c r="A30" s="11" t="s">
        <v>168</v>
      </c>
      <c r="B30" s="13">
        <v>3</v>
      </c>
      <c r="C30" s="13"/>
      <c r="D30" s="13"/>
      <c r="E30" s="13">
        <f t="shared" ref="E30:E32" si="1">SUM(B30:D30)</f>
        <v>3</v>
      </c>
      <c r="G30" s="63"/>
      <c r="H30" s="72"/>
      <c r="I30" s="72"/>
      <c r="J30" s="72"/>
      <c r="K30" s="72"/>
      <c r="L30" s="72"/>
      <c r="M30" s="72"/>
      <c r="N30" s="72"/>
      <c r="O30" s="72"/>
    </row>
    <row r="31" spans="1:15" ht="15" customHeight="1" x14ac:dyDescent="0.25">
      <c r="A31" s="11" t="s">
        <v>164</v>
      </c>
      <c r="B31" s="13"/>
      <c r="C31" s="13">
        <v>1</v>
      </c>
      <c r="D31" s="13"/>
      <c r="E31" s="13">
        <f t="shared" si="1"/>
        <v>1</v>
      </c>
      <c r="G31" s="63"/>
      <c r="H31" s="72"/>
      <c r="I31" s="72"/>
      <c r="J31" s="72"/>
      <c r="K31" s="72"/>
      <c r="L31" s="72"/>
      <c r="M31" s="72"/>
      <c r="N31" s="72"/>
      <c r="O31" s="72"/>
    </row>
    <row r="32" spans="1:15" ht="15" customHeight="1" x14ac:dyDescent="0.25">
      <c r="A32" s="11" t="s">
        <v>171</v>
      </c>
      <c r="B32" s="13">
        <v>1</v>
      </c>
      <c r="C32" s="13"/>
      <c r="D32" s="13"/>
      <c r="E32" s="13">
        <f t="shared" si="1"/>
        <v>1</v>
      </c>
      <c r="G32" s="63"/>
      <c r="H32" s="72"/>
      <c r="I32" s="72"/>
      <c r="J32" s="72"/>
      <c r="K32" s="72"/>
      <c r="L32" s="72"/>
      <c r="M32" s="72"/>
      <c r="N32" s="72"/>
      <c r="O32" s="72"/>
    </row>
    <row r="33" spans="1:15" ht="15" customHeight="1" x14ac:dyDescent="0.25">
      <c r="A33" s="11" t="s">
        <v>173</v>
      </c>
      <c r="B33" s="13">
        <f>SUM(B29:B32)</f>
        <v>4</v>
      </c>
      <c r="C33" s="13">
        <f>SUM(C29:C32)</f>
        <v>1</v>
      </c>
      <c r="D33" s="13">
        <f>SUM(D29:D32)</f>
        <v>1</v>
      </c>
      <c r="E33" s="13">
        <f>SUM(B33:D33)</f>
        <v>6</v>
      </c>
      <c r="G33" s="63"/>
      <c r="H33" s="72"/>
      <c r="I33" s="72"/>
      <c r="J33" s="72"/>
      <c r="K33" s="72"/>
      <c r="L33" s="72"/>
      <c r="M33" s="72"/>
      <c r="N33" s="72"/>
      <c r="O33" s="72"/>
    </row>
    <row r="34" spans="1:15" ht="52.5" customHeight="1" x14ac:dyDescent="0.25">
      <c r="G34" s="63"/>
      <c r="H34" s="72"/>
      <c r="I34" s="72"/>
      <c r="J34" s="72"/>
      <c r="K34" s="72"/>
      <c r="L34" s="72"/>
      <c r="M34" s="72"/>
      <c r="N34" s="72"/>
      <c r="O34" s="72"/>
    </row>
    <row r="35" spans="1:15" ht="43.5" customHeight="1" x14ac:dyDescent="0.25">
      <c r="G35" s="63"/>
      <c r="H35" s="72"/>
      <c r="I35" s="72"/>
      <c r="J35" s="72"/>
      <c r="K35" s="72"/>
      <c r="L35" s="72"/>
      <c r="M35" s="72"/>
      <c r="N35" s="72"/>
      <c r="O35" s="72"/>
    </row>
    <row r="36" spans="1:15" ht="54" customHeight="1" x14ac:dyDescent="0.25">
      <c r="G36" s="63"/>
      <c r="H36" s="72"/>
      <c r="I36" s="72"/>
      <c r="J36" s="72"/>
      <c r="K36" s="72"/>
      <c r="L36" s="72"/>
      <c r="M36" s="72"/>
      <c r="N36" s="72"/>
      <c r="O36" s="72"/>
    </row>
    <row r="38" spans="1:15" ht="17.25" customHeight="1" x14ac:dyDescent="0.25">
      <c r="A38" s="17" t="s">
        <v>167</v>
      </c>
      <c r="B38" s="17">
        <f>SUM(B9+B22+B33)</f>
        <v>33</v>
      </c>
      <c r="C38" s="17">
        <f>SUM(C9+C22+C33)</f>
        <v>7</v>
      </c>
      <c r="D38" s="17">
        <f>SUM(D9+D22+D33)</f>
        <v>2</v>
      </c>
      <c r="E38" s="17">
        <f>SUM(E9+E22+E33)</f>
        <v>42</v>
      </c>
      <c r="G38" s="65">
        <f>B38/E38</f>
        <v>0.7857142857142857</v>
      </c>
      <c r="H38" s="70" t="s">
        <v>191</v>
      </c>
      <c r="I38" s="71"/>
      <c r="J38" s="71"/>
      <c r="K38" s="71"/>
      <c r="L38" s="71"/>
      <c r="M38" s="71"/>
      <c r="N38" s="71"/>
      <c r="O38" s="71"/>
    </row>
    <row r="39" spans="1:15" ht="177.75" customHeight="1" x14ac:dyDescent="0.25">
      <c r="G39" s="65"/>
      <c r="H39" s="72" t="s">
        <v>182</v>
      </c>
      <c r="I39" s="72"/>
      <c r="J39" s="72"/>
      <c r="K39" s="72"/>
      <c r="L39" s="72"/>
      <c r="M39" s="72"/>
      <c r="N39" s="72"/>
      <c r="O39" s="72"/>
    </row>
    <row r="40" spans="1:15" x14ac:dyDescent="0.25">
      <c r="G40" s="65"/>
      <c r="H40" s="72"/>
      <c r="I40" s="72"/>
      <c r="J40" s="72"/>
      <c r="K40" s="72"/>
      <c r="L40" s="72"/>
      <c r="M40" s="72"/>
      <c r="N40" s="72"/>
      <c r="O40" s="72"/>
    </row>
    <row r="44" spans="1:15" ht="53.25" customHeight="1" x14ac:dyDescent="0.25"/>
  </sheetData>
  <mergeCells count="15">
    <mergeCell ref="G38:G40"/>
    <mergeCell ref="H1:O1"/>
    <mergeCell ref="H2:O12"/>
    <mergeCell ref="H14:O14"/>
    <mergeCell ref="G15:G25"/>
    <mergeCell ref="H15:O25"/>
    <mergeCell ref="H28:O36"/>
    <mergeCell ref="H27:O27"/>
    <mergeCell ref="H39:O40"/>
    <mergeCell ref="H38:O38"/>
    <mergeCell ref="A1:E1"/>
    <mergeCell ref="A14:E14"/>
    <mergeCell ref="A27:E27"/>
    <mergeCell ref="G2:G9"/>
    <mergeCell ref="G28:G36"/>
  </mergeCells>
  <pageMargins left="0.7" right="0.7" top="0.75" bottom="0.75" header="0.3" footer="0.3"/>
</worksheet>
</file>

<file path=docMetadata/LabelInfo.xml><?xml version="1.0" encoding="utf-8"?>
<clbl:labelList xmlns:clbl="http://schemas.microsoft.com/office/2020/mipLabelMetadata">
  <clbl:label id="{ce000cd5-0841-4431-a124-062ac493f284}" enabled="0" method="" siteId="{ce000cd5-0841-4431-a124-062ac493f28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Seguimiento </vt:lpstr>
      <vt:lpstr>Número de espacios por Regional</vt:lpstr>
      <vt:lpstr>Análisis por cuatrimestre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Yuliana Lopez Alfonso</dc:creator>
  <cp:lastModifiedBy>Jenny Andrea Acosta Betancourt</cp:lastModifiedBy>
  <dcterms:created xsi:type="dcterms:W3CDTF">2026-01-26T12:49:22Z</dcterms:created>
  <dcterms:modified xsi:type="dcterms:W3CDTF">2026-04-15T16:56:18Z</dcterms:modified>
</cp:coreProperties>
</file>