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5/Ley 1474/"/>
    </mc:Choice>
  </mc:AlternateContent>
  <xr:revisionPtr revIDLastSave="0" documentId="8_{C00BBEAF-E895-48B7-B81C-68DBBF4A1C2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NCIONAMIENTO 2025 DESAGREGADO" sheetId="4" r:id="rId1"/>
  </sheets>
  <definedNames>
    <definedName name="_xlnm.Print_Area" localSheetId="0">'FUNCIONAMIENTO 2025 DESAGREGADO'!$C$3:$J$120</definedName>
    <definedName name="_xlnm.Print_Titles" localSheetId="0">'FUNCIONAMIENTO 2025 DESAGREGADO'!$3:$3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4" l="1"/>
  <c r="J99" i="4" l="1"/>
  <c r="J55" i="4" l="1"/>
  <c r="J43" i="4" s="1"/>
  <c r="J54" i="4"/>
  <c r="J42" i="4" s="1"/>
  <c r="J53" i="4"/>
  <c r="J44" i="4"/>
  <c r="J33" i="4"/>
  <c r="J32" i="4" s="1"/>
  <c r="J113" i="4" l="1"/>
  <c r="J110" i="4"/>
  <c r="J107" i="4"/>
  <c r="J104" i="4"/>
  <c r="J103" i="4" s="1"/>
  <c r="J102" i="4" s="1"/>
  <c r="J98" i="4"/>
  <c r="J24" i="4"/>
  <c r="J20" i="4"/>
  <c r="J8" i="4" s="1"/>
  <c r="J109" i="4" l="1"/>
  <c r="J41" i="4"/>
  <c r="J40" i="4" s="1"/>
  <c r="J97" i="4"/>
  <c r="J7" i="4"/>
  <c r="J6" i="4" s="1"/>
  <c r="J5" i="4" l="1"/>
</calcChain>
</file>

<file path=xl/sharedStrings.xml><?xml version="1.0" encoding="utf-8"?>
<sst xmlns="http://schemas.openxmlformats.org/spreadsheetml/2006/main" count="660" uniqueCount="136">
  <si>
    <t>OBJ</t>
  </si>
  <si>
    <t>REC</t>
  </si>
  <si>
    <t>02</t>
  </si>
  <si>
    <t>CONCEPTO</t>
  </si>
  <si>
    <t xml:space="preserve"> VALOR </t>
  </si>
  <si>
    <t>ADQUISICION DE BIENES Y SERVICIOS</t>
  </si>
  <si>
    <t>08</t>
  </si>
  <si>
    <t>GASTOS POR TRIBUTOS, MULTAS, SANCIONES E INTERESES DE MORA</t>
  </si>
  <si>
    <t>Revisó: Cesar Augusto Acuña Reyes  - Coord. Grupo Nacional de Gestión Presupuestal</t>
  </si>
  <si>
    <t>Fuente :Grupo Nacional de Gestión Presupuestal - SIIF NACION</t>
  </si>
  <si>
    <t>CTA</t>
  </si>
  <si>
    <t>SUBC</t>
  </si>
  <si>
    <t>ORD</t>
  </si>
  <si>
    <t>SUB</t>
  </si>
  <si>
    <t>A</t>
  </si>
  <si>
    <t>FUNCIONAMIENTO</t>
  </si>
  <si>
    <t>01</t>
  </si>
  <si>
    <t>GASTOS DE PERSONAL</t>
  </si>
  <si>
    <t>PLANTA DE PERSONAL PERMANENTE</t>
  </si>
  <si>
    <t xml:space="preserve"> </t>
  </si>
  <si>
    <t>SALARIO</t>
  </si>
  <si>
    <t>001</t>
  </si>
  <si>
    <t>FACTORES SALARIALES COMUNES</t>
  </si>
  <si>
    <t>10</t>
  </si>
  <si>
    <t>SUELDO BASICO</t>
  </si>
  <si>
    <t>002</t>
  </si>
  <si>
    <t>GASTOS DE REPRESENTACION</t>
  </si>
  <si>
    <t>003</t>
  </si>
  <si>
    <t>PRIMA TECNICA SALARIAL</t>
  </si>
  <si>
    <t>004</t>
  </si>
  <si>
    <t>SUBSIDIO DE ALIMENTACION</t>
  </si>
  <si>
    <t>005</t>
  </si>
  <si>
    <t>AUXILIO DE TRANSPORTE</t>
  </si>
  <si>
    <t>006</t>
  </si>
  <si>
    <t>PRIMA DE SERVICIOS</t>
  </si>
  <si>
    <t>007</t>
  </si>
  <si>
    <t>BONIFICACION POR SERVICIOS PRESTADOS</t>
  </si>
  <si>
    <t>008</t>
  </si>
  <si>
    <t>HORAS EXTRAS, DOMINICALES, FESTIVOS Y RECARGOS</t>
  </si>
  <si>
    <t>009</t>
  </si>
  <si>
    <t>PRIMA DE NAVIDAD</t>
  </si>
  <si>
    <t>010</t>
  </si>
  <si>
    <t>PRIMA DE VACACIONES</t>
  </si>
  <si>
    <t>FACTORES SALARIALES ESPECIALES</t>
  </si>
  <si>
    <t>AUXILIO ESPECIAL DE TRANSPORTE</t>
  </si>
  <si>
    <t>011</t>
  </si>
  <si>
    <t>BONIFICACION POR COMPENSACION</t>
  </si>
  <si>
    <t>017</t>
  </si>
  <si>
    <t>PRIMA DE PRODUCTIVIDAD</t>
  </si>
  <si>
    <t>CONTRIBUCIONES INHERENTES A LA NÓMINA</t>
  </si>
  <si>
    <t>APORTES GENERALES AL SISTEMA DE RIESGOS LABORALES</t>
  </si>
  <si>
    <t>APORTES AL ICBF</t>
  </si>
  <si>
    <t>APORTES AL SENA</t>
  </si>
  <si>
    <t>03</t>
  </si>
  <si>
    <t>REMUNERACIONES NO CONSTITUTIVAS DE FACTOR SALARIAL</t>
  </si>
  <si>
    <t>PRESTACIONES SOCIALES SEGÚN DEFINICION LEGAL</t>
  </si>
  <si>
    <t>INDEMNIZACION POR VACACIONES</t>
  </si>
  <si>
    <t>BONIFICACION ESPECIAL DE RECREACION</t>
  </si>
  <si>
    <t>PRIMA TECNICA NO SALARIAL</t>
  </si>
  <si>
    <t>016</t>
  </si>
  <si>
    <t xml:space="preserve">PRIMA DE COORDINACION </t>
  </si>
  <si>
    <t>030</t>
  </si>
  <si>
    <t>BONIFICACION DE DIRECCION</t>
  </si>
  <si>
    <t>20</t>
  </si>
  <si>
    <t>ADQUISICION DE ACTIVOS NO FINANCIEROS</t>
  </si>
  <si>
    <t>MAQUINARIA PARA USO GENERAL</t>
  </si>
  <si>
    <t>MAQUINARIA DE OFICINA, CONTABILIDAD E INFORMÁTICA</t>
  </si>
  <si>
    <t>ADQUISICION DIFERENTES DE ACTIVOS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</si>
  <si>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</si>
  <si>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</si>
  <si>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</si>
  <si>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</si>
  <si>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</si>
  <si>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</si>
  <si>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</si>
  <si>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</si>
  <si>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</si>
  <si>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</si>
  <si>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</si>
  <si>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PARA USOS ESPECIALES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</si>
  <si>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</si>
  <si>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</si>
  <si>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</si>
  <si>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</si>
  <si>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</si>
  <si>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</si>
  <si>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</si>
  <si>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</si>
  <si>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</si>
  <si>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</si>
  <si>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</si>
  <si>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</si>
  <si>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</si>
  <si>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</si>
  <si>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DE FABRICACIÓN DE INSUMOS FÍSICOS QUE SON PROPIEDAD DE OTROS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</si>
  <si>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</si>
  <si>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</si>
  <si>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</si>
  <si>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VIÁTICOS DE LOS FUNCIONARIOS EN COMISIÓN</t>
  </si>
  <si>
    <t>TRANSFERENCIAS CORRIENTES</t>
  </si>
  <si>
    <t>A ENTIDADES DEL GOBIERNO</t>
  </si>
  <si>
    <t>PRESTACIONES SOCIALES RELACIONADAS CON EL EMPLEO</t>
  </si>
  <si>
    <t>999</t>
  </si>
  <si>
    <t>OTRAS TRANSFERENCIAS PREVIO CONCEPTO DGPPN</t>
  </si>
  <si>
    <t>04</t>
  </si>
  <si>
    <t>PRESTACIONES SOCIALES</t>
  </si>
  <si>
    <t>012</t>
  </si>
  <si>
    <t>INCAPACIDADES Y LICENCIAS DE MATERNIDAD (NO DE PENSIONES)</t>
  </si>
  <si>
    <t>INCAPACIDADES NO DE (PENSIONES)</t>
  </si>
  <si>
    <t>LICENCIAS DE MATERNIDAD Y PATERNIDAD (NO DE PENSIONES)</t>
  </si>
  <si>
    <t>SENTENCIAS Y CONCILIACIONES</t>
  </si>
  <si>
    <t>SENTENCIAS y CONCILIACIONES</t>
  </si>
  <si>
    <t xml:space="preserve">IMPUESTOS </t>
  </si>
  <si>
    <t xml:space="preserve">IMPUESTO PREDIAL Y SOBRETASA AMBIENTAL </t>
  </si>
  <si>
    <t>IMPUESTO SOBRE VEHICULOS AUTOMOTORES</t>
  </si>
  <si>
    <t>CONTRIBUCIONES</t>
  </si>
  <si>
    <t>11</t>
  </si>
  <si>
    <t>CUOTA DE FISCALIZACION Y AUDITAJE</t>
  </si>
  <si>
    <t>MUEBLES, INSTRUMENTOS MUSICALES, ARTÍCULOS DE DEPORTE Y ANTIGÜEDADES</t>
  </si>
  <si>
    <t>APARATOS MÉDICOS, INSTRUMENTOS ÓPTICOS Y DE PRECISIÓN, RELOJES</t>
  </si>
  <si>
    <t>21</t>
  </si>
  <si>
    <t>ARTÍCULOS TEXTILES (EXCEPTO PRENDAS DE VESTIR)</t>
  </si>
  <si>
    <t>SERVICIOS DE ARRENDAMIENTO O ALQUILER SIN OPERARIO</t>
  </si>
  <si>
    <t>SERVICIOS PROFESIONALES, CIENTÍFICOS Y TÉCNICOS (EXCEPTO LOS SERVICIOS DE INVESTIGACION, URBANISMO, JURÍDICOS Y DE CONTABILIDAD)</t>
  </si>
  <si>
    <t>SERVICIOS RECREATIVOS, CULTURALES Y DEPORTIVOS</t>
  </si>
  <si>
    <t>Elaboro: Camilo González Forero  - Tecnico - Grupo Nacional de Gestión Presupuestal</t>
  </si>
  <si>
    <t>066</t>
  </si>
  <si>
    <t>CONGRESO DE MEDICINA LEGAL Y CIENCIAS FORENSES</t>
  </si>
  <si>
    <t>RESOLUCION 00001 DE ENERO 2 DE 2025</t>
  </si>
  <si>
    <t>APORTES A LA SEGURIDAD SOCIAL EN PENSIONES</t>
  </si>
  <si>
    <t>APORTES A LA SEGURIDAD SOCIAL EN SALUD</t>
  </si>
  <si>
    <t>PASTA O PULPA, PAPEL Y PRODUCTOS DE PAPEL; IMPRESOS Y ARTÍCULOS SIMILARES</t>
  </si>
  <si>
    <t>AUXILIO DE CESANTIAS</t>
  </si>
  <si>
    <t>APORTES A CAJAS DE COMPENSACION FAMILIAR</t>
  </si>
  <si>
    <t>VACACIONES</t>
  </si>
  <si>
    <t>Fecha: Enero 28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</si>
</sst>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numFmtId="0" fontId="0" fillId="0" borderId="0"/>
    <xf numFmtId="0" fontId="4" fillId="0" borderId="0"/>
    <xf numFmtId="0" fontId="2" fillId="0" borderId="0"/>
    <xf numFmtId="41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</cellStyleXfs>
  <cellXfs count="21">
    <xf numFmtId="0" fontId="3" fillId="0" borderId="0" xfId="0" applyFont="1"/>
    <xf numFmtId="49" fontId="22" fillId="2" borderId="1" xfId="0" applyNumberFormat="1" applyFont="1" applyFill="1" applyBorder="1" applyAlignment="1">
      <alignment horizontal="right" vertical="center" wrapText="1"/>
    </xf>
    <xf numFmtId="0" fontId="22" fillId="2" borderId="1" xfId="0" applyFont="1" applyFill="1" applyBorder="1" applyAlignment="1">
      <alignment vertical="center" wrapText="1"/>
    </xf>
    <xf numFmtId="49" fontId="23" fillId="0" borderId="1" xfId="0" applyNumberFormat="1" applyFont="1" applyBorder="1" applyAlignment="1">
      <alignment horizontal="right" vertical="center" wrapText="1"/>
    </xf>
    <xf numFmtId="0" fontId="23" fillId="0" borderId="1" xfId="0" applyFont="1" applyBorder="1" applyAlignment="1">
      <alignment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vertical="center" wrapText="1"/>
    </xf>
    <xf numFmtId="49" fontId="0" fillId="0" borderId="0" xfId="0" applyNumberFormat="1"/>
    <xf numFmtId="0" fontId="0" fillId="0" borderId="0" xfId="0"/>
    <xf numFmtId="49" fontId="24" fillId="0" borderId="0" xfId="0" applyNumberFormat="1" applyFont="1"/>
    <xf numFmtId="0" fontId="24" fillId="0" borderId="0" xfId="0" applyFont="1"/>
    <xf numFmtId="49" fontId="22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3" fontId="22" fillId="2" borderId="1" xfId="0" applyNumberFormat="1" applyFont="1" applyFill="1" applyBorder="1"/>
    <xf numFmtId="3" fontId="22" fillId="2" borderId="1" xfId="0" applyNumberFormat="1" applyFont="1" applyFill="1" applyBorder="1" applyAlignment="1">
      <alignment horizontal="right" vertical="center" wrapText="1"/>
    </xf>
    <xf numFmtId="3" fontId="22" fillId="0" borderId="1" xfId="0" applyNumberFormat="1" applyFont="1" applyBorder="1" applyAlignment="1">
      <alignment horizontal="right" vertical="center" wrapText="1"/>
    </xf>
    <xf numFmtId="3" fontId="23" fillId="0" borderId="1" xfId="0" applyNumberFormat="1" applyFont="1" applyBorder="1" applyAlignment="1">
      <alignment horizontal="right" vertical="center" wrapText="1"/>
    </xf>
    <xf numFmtId="0" fontId="22" fillId="2" borderId="1" xfId="0" applyFont="1" applyFill="1" applyBorder="1" applyAlignment="1">
      <alignment horizontal="justify" vertical="center" wrapText="1"/>
    </xf>
    <xf numFmtId="0" fontId="22" fillId="0" borderId="1" xfId="0" applyFont="1" applyBorder="1" applyAlignment="1">
      <alignment horizontal="justify" vertical="center" wrapText="1"/>
    </xf>
    <xf numFmtId="0" fontId="21" fillId="34" borderId="11" xfId="0" applyFont="1" applyFill="1" applyBorder="1" applyAlignment="1">
      <alignment horizontal="center"/>
    </xf>
    <xf numFmtId="0" fontId="21" fillId="34" borderId="12" xfId="0" applyFont="1" applyFill="1" applyBorder="1" applyAlignment="1">
      <alignment horizontal="center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0000000}"/>
    <cellStyle name="Millares 2" xfId="45" xr:uid="{00000000-0005-0000-0000-000021000000}"/>
    <cellStyle name="Millares 3" xfId="46" xr:uid="{00000000-0005-0000-0000-000022000000}"/>
    <cellStyle name="Moneda [0] 2" xfId="48" xr:uid="{00000000-0005-0000-0000-000023000000}"/>
    <cellStyle name="Neutral" xfId="11" builtinId="28" customBuiltin="1"/>
    <cellStyle name="Normal" xfId="0" builtinId="0"/>
    <cellStyle name="Normal 2" xfId="1" xr:uid="{00000000-0005-0000-0000-000026000000}"/>
    <cellStyle name="Normal 3" xfId="2" xr:uid="{00000000-0005-0000-0000-000027000000}"/>
    <cellStyle name="Normal 4" xfId="44" xr:uid="{00000000-0005-0000-0000-000028000000}"/>
    <cellStyle name="Notas 2" xfId="47" xr:uid="{00000000-0005-0000-0000-000029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3:J120"/>
  <sheetViews>
    <sheetView showGridLines="0" tabSelected="1" zoomScale="190" zoomScaleNormal="190" zoomScalePageLayoutView="115" workbookViewId="0"/>
  </sheetViews>
  <sheetFormatPr baseColWidth="10" defaultRowHeight="15" x14ac:dyDescent="0.25"/>
  <cols>
    <col min="3" max="3" width="4.7109375" customWidth="1"/>
    <col min="4" max="4" width="5.42578125" customWidth="1"/>
    <col min="5" max="5" width="5.5703125" customWidth="1"/>
    <col min="6" max="6" width="6" customWidth="1"/>
    <col min="7" max="7" width="8" customWidth="1"/>
    <col min="8" max="8" width="4.7109375" bestFit="1" customWidth="1"/>
    <col min="9" max="9" width="47.5703125" customWidth="1"/>
    <col min="10" max="10" width="24.85546875" customWidth="1"/>
  </cols>
  <sheetData>
    <row r="3" spans="3:10" ht="18.75" thickBot="1" x14ac:dyDescent="0.3">
      <c r="C3" s="19" t="s">
        <v>128</v>
      </c>
      <c r="D3" s="20"/>
      <c r="E3" s="20"/>
      <c r="F3" s="20"/>
      <c r="G3" s="20"/>
      <c r="H3" s="20"/>
      <c r="I3" s="20"/>
      <c r="J3" s="20"/>
    </row>
    <row r="4" spans="3:10" ht="21" x14ac:dyDescent="0.25">
      <c r="C4" s="11" t="s">
        <v>10</v>
      </c>
      <c r="D4" s="11" t="s">
        <v>11</v>
      </c>
      <c r="E4" s="11" t="s">
        <v>0</v>
      </c>
      <c r="F4" s="11" t="s">
        <v>12</v>
      </c>
      <c r="G4" s="11" t="s">
        <v>13</v>
      </c>
      <c r="H4" s="11" t="s">
        <v>1</v>
      </c>
      <c r="I4" s="12" t="s">
        <v>3</v>
      </c>
      <c r="J4" s="12" t="s">
        <v>4</v>
      </c>
    </row>
    <row r="5" spans="3:10" x14ac:dyDescent="0.25">
      <c r="C5" s="1" t="s">
        <v>14</v>
      </c>
      <c r="D5" s="1"/>
      <c r="E5" s="1"/>
      <c r="F5" s="1"/>
      <c r="G5" s="1"/>
      <c r="H5" s="1"/>
      <c r="I5" s="2" t="s">
        <v>15</v>
      </c>
      <c r="J5" s="13">
        <f>+J40+J6+J97+J109</f>
        <v>389542913000</v>
      </c>
    </row>
    <row r="6" spans="3:10" x14ac:dyDescent="0.25">
      <c r="C6" s="1" t="s">
        <v>16</v>
      </c>
      <c r="D6" s="1"/>
      <c r="E6" s="1"/>
      <c r="F6" s="1"/>
      <c r="G6" s="1"/>
      <c r="H6" s="1"/>
      <c r="I6" s="2" t="s">
        <v>17</v>
      </c>
      <c r="J6" s="14">
        <f>+J7</f>
        <v>306184300000</v>
      </c>
    </row>
    <row r="7" spans="3:10" x14ac:dyDescent="0.25">
      <c r="C7" s="5" t="s">
        <v>16</v>
      </c>
      <c r="D7" s="5" t="s">
        <v>16</v>
      </c>
      <c r="E7" s="5"/>
      <c r="F7" s="5"/>
      <c r="G7" s="5"/>
      <c r="H7" s="5"/>
      <c r="I7" s="6" t="s">
        <v>18</v>
      </c>
      <c r="J7" s="15">
        <f>+J8+J24+J32</f>
        <v>306184300000</v>
      </c>
    </row>
    <row r="8" spans="3:10" x14ac:dyDescent="0.25">
      <c r="C8" s="5" t="s">
        <v>16</v>
      </c>
      <c r="D8" s="5" t="s">
        <v>16</v>
      </c>
      <c r="E8" s="5" t="s">
        <v>16</v>
      </c>
      <c r="F8" s="5"/>
      <c r="G8" s="3"/>
      <c r="H8" s="3" t="s">
        <v>19</v>
      </c>
      <c r="I8" s="6" t="s">
        <v>20</v>
      </c>
      <c r="J8" s="15">
        <f>+J9+J20</f>
        <v>205807200000</v>
      </c>
    </row>
    <row r="9" spans="3:10" x14ac:dyDescent="0.25">
      <c r="C9" s="5" t="s">
        <v>16</v>
      </c>
      <c r="D9" s="5" t="s">
        <v>16</v>
      </c>
      <c r="E9" s="5" t="s">
        <v>16</v>
      </c>
      <c r="F9" s="5" t="s">
        <v>21</v>
      </c>
      <c r="G9" s="3"/>
      <c r="H9" s="3"/>
      <c r="I9" s="6" t="s">
        <v>22</v>
      </c>
      <c r="J9" s="15">
        <f>SUM(J10:J19)</f>
        <v>191814654069</v>
      </c>
    </row>
    <row r="10" spans="3:10" x14ac:dyDescent="0.25">
      <c r="C10" s="3" t="s">
        <v>16</v>
      </c>
      <c r="D10" s="3" t="s">
        <v>16</v>
      </c>
      <c r="E10" s="3" t="s">
        <v>16</v>
      </c>
      <c r="F10" s="3" t="s">
        <v>21</v>
      </c>
      <c r="G10" s="3" t="s">
        <v>21</v>
      </c>
      <c r="H10" s="3" t="s">
        <v>23</v>
      </c>
      <c r="I10" s="4" t="s">
        <v>24</v>
      </c>
      <c r="J10" s="16">
        <v>148735206872</v>
      </c>
    </row>
    <row r="11" spans="3:10" x14ac:dyDescent="0.25">
      <c r="C11" s="3" t="s">
        <v>16</v>
      </c>
      <c r="D11" s="3" t="s">
        <v>16</v>
      </c>
      <c r="E11" s="3" t="s">
        <v>16</v>
      </c>
      <c r="F11" s="3" t="s">
        <v>21</v>
      </c>
      <c r="G11" s="3" t="s">
        <v>25</v>
      </c>
      <c r="H11" s="3" t="s">
        <v>23</v>
      </c>
      <c r="I11" s="4" t="s">
        <v>26</v>
      </c>
      <c r="J11" s="16">
        <v>2997314519</v>
      </c>
    </row>
    <row r="12" spans="3:10" x14ac:dyDescent="0.25">
      <c r="C12" s="3" t="s">
        <v>16</v>
      </c>
      <c r="D12" s="3" t="s">
        <v>16</v>
      </c>
      <c r="E12" s="3" t="s">
        <v>16</v>
      </c>
      <c r="F12" s="3" t="s">
        <v>21</v>
      </c>
      <c r="G12" s="3" t="s">
        <v>27</v>
      </c>
      <c r="H12" s="3" t="s">
        <v>23</v>
      </c>
      <c r="I12" s="4" t="s">
        <v>28</v>
      </c>
      <c r="J12" s="16">
        <v>1494255110</v>
      </c>
    </row>
    <row r="13" spans="3:10" x14ac:dyDescent="0.25">
      <c r="C13" s="3" t="s">
        <v>16</v>
      </c>
      <c r="D13" s="3" t="s">
        <v>16</v>
      </c>
      <c r="E13" s="3" t="s">
        <v>16</v>
      </c>
      <c r="F13" s="3" t="s">
        <v>21</v>
      </c>
      <c r="G13" s="3" t="s">
        <v>29</v>
      </c>
      <c r="H13" s="3" t="s">
        <v>23</v>
      </c>
      <c r="I13" s="4" t="s">
        <v>30</v>
      </c>
      <c r="J13" s="16">
        <v>298763820</v>
      </c>
    </row>
    <row r="14" spans="3:10" x14ac:dyDescent="0.25">
      <c r="C14" s="3" t="s">
        <v>16</v>
      </c>
      <c r="D14" s="3" t="s">
        <v>16</v>
      </c>
      <c r="E14" s="3" t="s">
        <v>16</v>
      </c>
      <c r="F14" s="3" t="s">
        <v>21</v>
      </c>
      <c r="G14" s="3" t="s">
        <v>31</v>
      </c>
      <c r="H14" s="3" t="s">
        <v>23</v>
      </c>
      <c r="I14" s="4" t="s">
        <v>32</v>
      </c>
      <c r="J14" s="16">
        <v>483862140</v>
      </c>
    </row>
    <row r="15" spans="3:10" x14ac:dyDescent="0.25">
      <c r="C15" s="3" t="s">
        <v>16</v>
      </c>
      <c r="D15" s="3" t="s">
        <v>16</v>
      </c>
      <c r="E15" s="3" t="s">
        <v>16</v>
      </c>
      <c r="F15" s="3" t="s">
        <v>21</v>
      </c>
      <c r="G15" s="3" t="s">
        <v>33</v>
      </c>
      <c r="H15" s="3" t="s">
        <v>23</v>
      </c>
      <c r="I15" s="4" t="s">
        <v>34</v>
      </c>
      <c r="J15" s="16">
        <v>6968238074</v>
      </c>
    </row>
    <row r="16" spans="3:10" x14ac:dyDescent="0.25">
      <c r="C16" s="3" t="s">
        <v>16</v>
      </c>
      <c r="D16" s="3" t="s">
        <v>16</v>
      </c>
      <c r="E16" s="3" t="s">
        <v>16</v>
      </c>
      <c r="F16" s="3" t="s">
        <v>21</v>
      </c>
      <c r="G16" s="3" t="s">
        <v>35</v>
      </c>
      <c r="H16" s="3" t="s">
        <v>23</v>
      </c>
      <c r="I16" s="4" t="s">
        <v>36</v>
      </c>
      <c r="J16" s="16">
        <v>4907450047</v>
      </c>
    </row>
    <row r="17" spans="3:10" ht="21" x14ac:dyDescent="0.25">
      <c r="C17" s="3" t="s">
        <v>16</v>
      </c>
      <c r="D17" s="3" t="s">
        <v>16</v>
      </c>
      <c r="E17" s="3" t="s">
        <v>16</v>
      </c>
      <c r="F17" s="3" t="s">
        <v>21</v>
      </c>
      <c r="G17" s="3" t="s">
        <v>37</v>
      </c>
      <c r="H17" s="3" t="s">
        <v>23</v>
      </c>
      <c r="I17" s="4" t="s">
        <v>38</v>
      </c>
      <c r="J17" s="16">
        <v>1224827603</v>
      </c>
    </row>
    <row r="18" spans="3:10" x14ac:dyDescent="0.25">
      <c r="C18" s="3" t="s">
        <v>16</v>
      </c>
      <c r="D18" s="3" t="s">
        <v>16</v>
      </c>
      <c r="E18" s="3" t="s">
        <v>16</v>
      </c>
      <c r="F18" s="3" t="s">
        <v>21</v>
      </c>
      <c r="G18" s="3" t="s">
        <v>39</v>
      </c>
      <c r="H18" s="3" t="s">
        <v>23</v>
      </c>
      <c r="I18" s="4" t="s">
        <v>40</v>
      </c>
      <c r="J18" s="16">
        <v>16735066390</v>
      </c>
    </row>
    <row r="19" spans="3:10" x14ac:dyDescent="0.25">
      <c r="C19" s="3" t="s">
        <v>16</v>
      </c>
      <c r="D19" s="3" t="s">
        <v>16</v>
      </c>
      <c r="E19" s="3" t="s">
        <v>16</v>
      </c>
      <c r="F19" s="3" t="s">
        <v>21</v>
      </c>
      <c r="G19" s="3" t="s">
        <v>41</v>
      </c>
      <c r="H19" s="3" t="s">
        <v>23</v>
      </c>
      <c r="I19" s="4" t="s">
        <v>42</v>
      </c>
      <c r="J19" s="16">
        <v>7969669494</v>
      </c>
    </row>
    <row r="20" spans="3:10" x14ac:dyDescent="0.25">
      <c r="C20" s="5" t="s">
        <v>16</v>
      </c>
      <c r="D20" s="5" t="s">
        <v>16</v>
      </c>
      <c r="E20" s="5" t="s">
        <v>16</v>
      </c>
      <c r="F20" s="5" t="s">
        <v>25</v>
      </c>
      <c r="G20" s="3"/>
      <c r="H20" s="3"/>
      <c r="I20" s="6" t="s">
        <v>43</v>
      </c>
      <c r="J20" s="15">
        <f>SUM(J21:J23)</f>
        <v>13992545931</v>
      </c>
    </row>
    <row r="21" spans="3:10" x14ac:dyDescent="0.25">
      <c r="C21" s="3" t="s">
        <v>16</v>
      </c>
      <c r="D21" s="3" t="s">
        <v>16</v>
      </c>
      <c r="E21" s="3" t="s">
        <v>16</v>
      </c>
      <c r="F21" s="3" t="s">
        <v>25</v>
      </c>
      <c r="G21" s="3" t="s">
        <v>37</v>
      </c>
      <c r="H21" s="3" t="s">
        <v>23</v>
      </c>
      <c r="I21" s="4" t="s">
        <v>44</v>
      </c>
      <c r="J21" s="16">
        <v>39955574</v>
      </c>
    </row>
    <row r="22" spans="3:10" x14ac:dyDescent="0.25">
      <c r="C22" s="3" t="s">
        <v>16</v>
      </c>
      <c r="D22" s="3" t="s">
        <v>16</v>
      </c>
      <c r="E22" s="3" t="s">
        <v>16</v>
      </c>
      <c r="F22" s="3" t="s">
        <v>25</v>
      </c>
      <c r="G22" s="3" t="s">
        <v>45</v>
      </c>
      <c r="H22" s="3" t="s">
        <v>23</v>
      </c>
      <c r="I22" s="4" t="s">
        <v>46</v>
      </c>
      <c r="J22" s="16">
        <v>19168549</v>
      </c>
    </row>
    <row r="23" spans="3:10" x14ac:dyDescent="0.25">
      <c r="C23" s="3" t="s">
        <v>16</v>
      </c>
      <c r="D23" s="3" t="s">
        <v>16</v>
      </c>
      <c r="E23" s="3" t="s">
        <v>16</v>
      </c>
      <c r="F23" s="3" t="s">
        <v>25</v>
      </c>
      <c r="G23" s="3" t="s">
        <v>47</v>
      </c>
      <c r="H23" s="3" t="s">
        <v>23</v>
      </c>
      <c r="I23" s="4" t="s">
        <v>48</v>
      </c>
      <c r="J23" s="16">
        <v>13933421808</v>
      </c>
    </row>
    <row r="24" spans="3:10" x14ac:dyDescent="0.25">
      <c r="C24" s="5" t="s">
        <v>16</v>
      </c>
      <c r="D24" s="5" t="s">
        <v>16</v>
      </c>
      <c r="E24" s="5" t="s">
        <v>2</v>
      </c>
      <c r="F24" s="3"/>
      <c r="G24" s="3"/>
      <c r="H24" s="3"/>
      <c r="I24" s="6" t="s">
        <v>49</v>
      </c>
      <c r="J24" s="15">
        <f>SUM(J25:J31)</f>
        <v>84833100000</v>
      </c>
    </row>
    <row r="25" spans="3:10" x14ac:dyDescent="0.25">
      <c r="C25" s="3" t="s">
        <v>16</v>
      </c>
      <c r="D25" s="3" t="s">
        <v>16</v>
      </c>
      <c r="E25" s="3" t="s">
        <v>2</v>
      </c>
      <c r="F25" s="3" t="s">
        <v>21</v>
      </c>
      <c r="G25" s="3"/>
      <c r="H25" s="3" t="s">
        <v>23</v>
      </c>
      <c r="I25" s="4" t="s">
        <v>129</v>
      </c>
      <c r="J25" s="16">
        <v>22589800245</v>
      </c>
    </row>
    <row r="26" spans="3:10" x14ac:dyDescent="0.25">
      <c r="C26" s="3" t="s">
        <v>16</v>
      </c>
      <c r="D26" s="3" t="s">
        <v>16</v>
      </c>
      <c r="E26" s="3" t="s">
        <v>2</v>
      </c>
      <c r="F26" s="3" t="s">
        <v>25</v>
      </c>
      <c r="G26" s="3"/>
      <c r="H26" s="3" t="s">
        <v>23</v>
      </c>
      <c r="I26" s="4" t="s">
        <v>130</v>
      </c>
      <c r="J26" s="16">
        <v>15845229516</v>
      </c>
    </row>
    <row r="27" spans="3:10" x14ac:dyDescent="0.25">
      <c r="C27" s="3" t="s">
        <v>16</v>
      </c>
      <c r="D27" s="3" t="s">
        <v>16</v>
      </c>
      <c r="E27" s="3" t="s">
        <v>2</v>
      </c>
      <c r="F27" s="3" t="s">
        <v>27</v>
      </c>
      <c r="G27" s="3"/>
      <c r="H27" s="3" t="s">
        <v>23</v>
      </c>
      <c r="I27" s="4" t="s">
        <v>132</v>
      </c>
      <c r="J27" s="16">
        <v>19536078247</v>
      </c>
    </row>
    <row r="28" spans="3:10" x14ac:dyDescent="0.25">
      <c r="C28" s="3" t="s">
        <v>16</v>
      </c>
      <c r="D28" s="3" t="s">
        <v>16</v>
      </c>
      <c r="E28" s="3" t="s">
        <v>2</v>
      </c>
      <c r="F28" s="3" t="s">
        <v>29</v>
      </c>
      <c r="G28" s="5"/>
      <c r="H28" s="3" t="s">
        <v>23</v>
      </c>
      <c r="I28" s="4" t="s">
        <v>133</v>
      </c>
      <c r="J28" s="16">
        <v>8155531002</v>
      </c>
    </row>
    <row r="29" spans="3:10" ht="21" x14ac:dyDescent="0.25">
      <c r="C29" s="3" t="s">
        <v>16</v>
      </c>
      <c r="D29" s="3" t="s">
        <v>16</v>
      </c>
      <c r="E29" s="3" t="s">
        <v>2</v>
      </c>
      <c r="F29" s="3" t="s">
        <v>31</v>
      </c>
      <c r="G29" s="3"/>
      <c r="H29" s="3" t="s">
        <v>23</v>
      </c>
      <c r="I29" s="4" t="s">
        <v>50</v>
      </c>
      <c r="J29" s="16">
        <v>8571239642</v>
      </c>
    </row>
    <row r="30" spans="3:10" x14ac:dyDescent="0.25">
      <c r="C30" s="3" t="s">
        <v>16</v>
      </c>
      <c r="D30" s="3" t="s">
        <v>16</v>
      </c>
      <c r="E30" s="3" t="s">
        <v>2</v>
      </c>
      <c r="F30" s="3" t="s">
        <v>33</v>
      </c>
      <c r="G30" s="3"/>
      <c r="H30" s="3" t="s">
        <v>23</v>
      </c>
      <c r="I30" s="4" t="s">
        <v>51</v>
      </c>
      <c r="J30" s="16">
        <v>6106541634</v>
      </c>
    </row>
    <row r="31" spans="3:10" x14ac:dyDescent="0.25">
      <c r="C31" s="3" t="s">
        <v>16</v>
      </c>
      <c r="D31" s="3" t="s">
        <v>16</v>
      </c>
      <c r="E31" s="3" t="s">
        <v>2</v>
      </c>
      <c r="F31" s="3" t="s">
        <v>35</v>
      </c>
      <c r="G31" s="3"/>
      <c r="H31" s="3" t="s">
        <v>23</v>
      </c>
      <c r="I31" s="4" t="s">
        <v>52</v>
      </c>
      <c r="J31" s="16">
        <v>4028679714</v>
      </c>
    </row>
    <row r="32" spans="3:10" ht="21" x14ac:dyDescent="0.25">
      <c r="C32" s="5" t="s">
        <v>16</v>
      </c>
      <c r="D32" s="5" t="s">
        <v>16</v>
      </c>
      <c r="E32" s="5" t="s">
        <v>53</v>
      </c>
      <c r="F32" s="5"/>
      <c r="G32" s="5"/>
      <c r="H32" s="5"/>
      <c r="I32" s="6" t="s">
        <v>54</v>
      </c>
      <c r="J32" s="15">
        <f>+J33+J37+J39+J38</f>
        <v>15544000000</v>
      </c>
    </row>
    <row r="33" spans="3:10" ht="21" x14ac:dyDescent="0.25">
      <c r="C33" s="5" t="s">
        <v>16</v>
      </c>
      <c r="D33" s="5" t="s">
        <v>16</v>
      </c>
      <c r="E33" s="5" t="s">
        <v>53</v>
      </c>
      <c r="F33" s="5" t="s">
        <v>21</v>
      </c>
      <c r="G33" s="5"/>
      <c r="H33" s="5"/>
      <c r="I33" s="6" t="s">
        <v>55</v>
      </c>
      <c r="J33" s="15">
        <f>SUM(J34:J36)</f>
        <v>13387230211</v>
      </c>
    </row>
    <row r="34" spans="3:10" x14ac:dyDescent="0.25">
      <c r="C34" s="3" t="s">
        <v>16</v>
      </c>
      <c r="D34" s="3" t="s">
        <v>16</v>
      </c>
      <c r="E34" s="3" t="s">
        <v>53</v>
      </c>
      <c r="F34" s="3" t="s">
        <v>21</v>
      </c>
      <c r="G34" s="3" t="s">
        <v>21</v>
      </c>
      <c r="H34" s="3" t="s">
        <v>23</v>
      </c>
      <c r="I34" s="4" t="s">
        <v>134</v>
      </c>
      <c r="J34" s="16">
        <v>12109049805</v>
      </c>
    </row>
    <row r="35" spans="3:10" x14ac:dyDescent="0.25">
      <c r="C35" s="3" t="s">
        <v>16</v>
      </c>
      <c r="D35" s="3" t="s">
        <v>16</v>
      </c>
      <c r="E35" s="3" t="s">
        <v>53</v>
      </c>
      <c r="F35" s="3" t="s">
        <v>21</v>
      </c>
      <c r="G35" s="3" t="s">
        <v>25</v>
      </c>
      <c r="H35" s="3" t="s">
        <v>23</v>
      </c>
      <c r="I35" s="4" t="s">
        <v>56</v>
      </c>
      <c r="J35" s="16">
        <v>458862190</v>
      </c>
    </row>
    <row r="36" spans="3:10" x14ac:dyDescent="0.25">
      <c r="C36" s="3" t="s">
        <v>16</v>
      </c>
      <c r="D36" s="3" t="s">
        <v>16</v>
      </c>
      <c r="E36" s="3" t="s">
        <v>53</v>
      </c>
      <c r="F36" s="3" t="s">
        <v>21</v>
      </c>
      <c r="G36" s="3" t="s">
        <v>27</v>
      </c>
      <c r="H36" s="3" t="s">
        <v>23</v>
      </c>
      <c r="I36" s="4" t="s">
        <v>57</v>
      </c>
      <c r="J36" s="16">
        <v>819318216</v>
      </c>
    </row>
    <row r="37" spans="3:10" x14ac:dyDescent="0.25">
      <c r="C37" s="3" t="s">
        <v>16</v>
      </c>
      <c r="D37" s="3" t="s">
        <v>16</v>
      </c>
      <c r="E37" s="3" t="s">
        <v>53</v>
      </c>
      <c r="F37" s="3" t="s">
        <v>25</v>
      </c>
      <c r="G37" s="3"/>
      <c r="H37" s="3" t="s">
        <v>23</v>
      </c>
      <c r="I37" s="4" t="s">
        <v>58</v>
      </c>
      <c r="J37" s="16">
        <v>564704052</v>
      </c>
    </row>
    <row r="38" spans="3:10" x14ac:dyDescent="0.25">
      <c r="C38" s="3" t="s">
        <v>16</v>
      </c>
      <c r="D38" s="3" t="s">
        <v>16</v>
      </c>
      <c r="E38" s="3" t="s">
        <v>53</v>
      </c>
      <c r="F38" s="3" t="s">
        <v>59</v>
      </c>
      <c r="G38" s="3"/>
      <c r="H38" s="3" t="s">
        <v>23</v>
      </c>
      <c r="I38" s="4" t="s">
        <v>60</v>
      </c>
      <c r="J38" s="16">
        <v>1496829460</v>
      </c>
    </row>
    <row r="39" spans="3:10" x14ac:dyDescent="0.25">
      <c r="C39" s="3" t="s">
        <v>16</v>
      </c>
      <c r="D39" s="3" t="s">
        <v>16</v>
      </c>
      <c r="E39" s="3" t="s">
        <v>53</v>
      </c>
      <c r="F39" s="3" t="s">
        <v>61</v>
      </c>
      <c r="G39" s="3"/>
      <c r="H39" s="3" t="s">
        <v>23</v>
      </c>
      <c r="I39" s="4" t="s">
        <v>62</v>
      </c>
      <c r="J39" s="16">
        <v>95236277</v>
      </c>
    </row>
    <row r="40" spans="3:10" x14ac:dyDescent="0.25">
      <c r="C40" s="1" t="s">
        <v>2</v>
      </c>
      <c r="D40" s="1"/>
      <c r="E40" s="1"/>
      <c r="F40" s="1"/>
      <c r="G40" s="1"/>
      <c r="H40" s="1"/>
      <c r="I40" s="17" t="s">
        <v>5</v>
      </c>
      <c r="J40" s="14">
        <f>+J41+J43+J42</f>
        <v>51151713000</v>
      </c>
    </row>
    <row r="41" spans="3:10" x14ac:dyDescent="0.25">
      <c r="C41" s="1" t="s">
        <v>2</v>
      </c>
      <c r="D41" s="1"/>
      <c r="E41" s="1"/>
      <c r="F41" s="1"/>
      <c r="G41" s="1"/>
      <c r="H41" s="1" t="s">
        <v>23</v>
      </c>
      <c r="I41" s="17" t="s">
        <v>5</v>
      </c>
      <c r="J41" s="14">
        <f>+J44+J53</f>
        <v>49726600000</v>
      </c>
    </row>
    <row r="42" spans="3:10" x14ac:dyDescent="0.25">
      <c r="C42" s="1"/>
      <c r="D42" s="1"/>
      <c r="E42" s="1"/>
      <c r="F42" s="1"/>
      <c r="G42" s="1"/>
      <c r="H42" s="1" t="s">
        <v>63</v>
      </c>
      <c r="I42" s="17" t="s">
        <v>5</v>
      </c>
      <c r="J42" s="14">
        <f>+J54</f>
        <v>950000000</v>
      </c>
    </row>
    <row r="43" spans="3:10" x14ac:dyDescent="0.25">
      <c r="C43" s="1" t="s">
        <v>2</v>
      </c>
      <c r="D43" s="1"/>
      <c r="E43" s="1"/>
      <c r="F43" s="1"/>
      <c r="G43" s="1"/>
      <c r="H43" s="1" t="s">
        <v>120</v>
      </c>
      <c r="I43" s="17" t="s">
        <v>5</v>
      </c>
      <c r="J43" s="14">
        <f>+J55</f>
        <v>475113000</v>
      </c>
    </row>
    <row r="44" spans="3:10" x14ac:dyDescent="0.25">
      <c r="C44" s="5" t="s">
        <v>2</v>
      </c>
      <c r="D44" s="5" t="s">
        <v>16</v>
      </c>
      <c r="E44" s="5"/>
      <c r="F44" s="5"/>
      <c r="G44" s="5"/>
      <c r="H44" s="5" t="s">
        <v>23</v>
      </c>
      <c r="I44" s="18" t="s">
        <v>64</v>
      </c>
      <c r="J44" s="15">
        <f>SUM(J45:J52)</f>
        <v>229203673</v>
      </c>
    </row>
    <row r="45" spans="3:10" ht="21" x14ac:dyDescent="0.25">
      <c r="C45" s="3" t="s">
        <v>2</v>
      </c>
      <c r="D45" s="3" t="s">
        <v>16</v>
      </c>
      <c r="E45" s="3" t="s">
        <v>16</v>
      </c>
      <c r="F45" s="3" t="s">
        <v>27</v>
      </c>
      <c r="G45" s="3" t="s">
        <v>37</v>
      </c>
      <c r="H45" s="3" t="s">
        <v>23</v>
      </c>
      <c r="I45" s="4" t="s">
        <v>118</v>
      </c>
      <c r="J45" s="16">
        <v>10344433</v>
      </c>
    </row>
    <row r="46" spans="3:10" x14ac:dyDescent="0.25">
      <c r="C46" s="3" t="s">
        <v>2</v>
      </c>
      <c r="D46" s="3" t="s">
        <v>16</v>
      </c>
      <c r="E46" s="3" t="s">
        <v>16</v>
      </c>
      <c r="F46" s="3" t="s">
        <v>29</v>
      </c>
      <c r="G46" s="3" t="s">
        <v>27</v>
      </c>
      <c r="H46" s="3" t="s">
        <v>23</v>
      </c>
      <c r="I46" s="4" t="s">
        <v>65</v>
      </c>
      <c r="J46" s="16">
        <v>57600000</v>
      </c>
    </row>
    <row r="47" spans="3:10" x14ac:dyDescent="0.25">
      <c r="C47" s="3" t="s">
        <v>2</v>
      </c>
      <c r="D47" s="3" t="s">
        <v>16</v>
      </c>
      <c r="E47" s="3" t="s">
        <v>16</v>
      </c>
      <c r="F47" s="3" t="s">
        <v>29</v>
      </c>
      <c r="G47" s="3" t="s">
        <v>29</v>
      </c>
      <c r="H47" s="3" t="s">
        <v>23</v>
      </c>
      <c r="I47" s="4" t="s">
        <v>79</v>
      </c>
      <c r="J47" s="16">
        <v>25000000</v>
      </c>
    </row>
    <row r="48" spans="3:10" ht="21" x14ac:dyDescent="0.25">
      <c r="C48" s="3" t="s">
        <v>2</v>
      </c>
      <c r="D48" s="3" t="s">
        <v>16</v>
      </c>
      <c r="E48" s="3" t="s">
        <v>16</v>
      </c>
      <c r="F48" s="3" t="s">
        <v>29</v>
      </c>
      <c r="G48" s="3" t="s">
        <v>31</v>
      </c>
      <c r="H48" s="3" t="s">
        <v>23</v>
      </c>
      <c r="I48" s="4" t="s">
        <v>66</v>
      </c>
      <c r="J48" s="16">
        <v>63000000</v>
      </c>
    </row>
    <row r="49" spans="3:10" ht="18.75" customHeight="1" x14ac:dyDescent="0.25">
      <c r="C49" s="3" t="s">
        <v>2</v>
      </c>
      <c r="D49" s="3" t="s">
        <v>16</v>
      </c>
      <c r="E49" s="3" t="s">
        <v>16</v>
      </c>
      <c r="F49" s="3" t="s">
        <v>29</v>
      </c>
      <c r="G49" s="3" t="s">
        <v>33</v>
      </c>
      <c r="H49" s="3" t="s">
        <v>23</v>
      </c>
      <c r="I49" s="4" t="s">
        <v>80</v>
      </c>
      <c r="J49" s="16">
        <v>35000000</v>
      </c>
    </row>
    <row r="50" spans="3:10" ht="21" x14ac:dyDescent="0.25">
      <c r="C50" s="3" t="s">
        <v>2</v>
      </c>
      <c r="D50" s="3" t="s">
        <v>16</v>
      </c>
      <c r="E50" s="3" t="s">
        <v>16</v>
      </c>
      <c r="F50" s="3" t="s">
        <v>29</v>
      </c>
      <c r="G50" s="3" t="s">
        <v>35</v>
      </c>
      <c r="H50" s="3" t="s">
        <v>23</v>
      </c>
      <c r="I50" s="4" t="s">
        <v>81</v>
      </c>
      <c r="J50" s="16">
        <v>18000000</v>
      </c>
    </row>
    <row r="51" spans="3:10" ht="21" x14ac:dyDescent="0.25">
      <c r="C51" s="3" t="s">
        <v>2</v>
      </c>
      <c r="D51" s="3" t="s">
        <v>16</v>
      </c>
      <c r="E51" s="3" t="s">
        <v>16</v>
      </c>
      <c r="F51" s="3" t="s">
        <v>29</v>
      </c>
      <c r="G51" s="3" t="s">
        <v>37</v>
      </c>
      <c r="H51" s="3" t="s">
        <v>23</v>
      </c>
      <c r="I51" s="4" t="s">
        <v>119</v>
      </c>
      <c r="J51" s="16">
        <v>20259240</v>
      </c>
    </row>
    <row r="52" spans="3:10" hidden="1" x14ac:dyDescent="0.25">
      <c r="C52" s="3"/>
      <c r="D52" s="3"/>
      <c r="E52" s="3"/>
      <c r="F52" s="3"/>
      <c r="G52" s="3"/>
      <c r="H52" s="3"/>
      <c r="I52" s="4"/>
      <c r="J52" s="16"/>
    </row>
    <row r="53" spans="3:10" x14ac:dyDescent="0.25">
      <c r="C53" s="5" t="s">
        <v>2</v>
      </c>
      <c r="D53" s="5" t="s">
        <v>2</v>
      </c>
      <c r="E53" s="5"/>
      <c r="F53" s="5"/>
      <c r="G53" s="5"/>
      <c r="H53" s="5" t="s">
        <v>23</v>
      </c>
      <c r="I53" s="18" t="s">
        <v>67</v>
      </c>
      <c r="J53" s="15">
        <f>SUM(J56:J80,J83:J96)</f>
        <v>49497396327</v>
      </c>
    </row>
    <row r="54" spans="3:10" x14ac:dyDescent="0.25">
      <c r="C54" s="5"/>
      <c r="D54" s="5"/>
      <c r="E54" s="5"/>
      <c r="F54" s="5"/>
      <c r="G54" s="5"/>
      <c r="H54" s="5" t="s">
        <v>63</v>
      </c>
      <c r="I54" s="6" t="s">
        <v>67</v>
      </c>
      <c r="J54" s="15">
        <f>+J81</f>
        <v>950000000</v>
      </c>
    </row>
    <row r="55" spans="3:10" x14ac:dyDescent="0.25">
      <c r="C55" s="5" t="s">
        <v>2</v>
      </c>
      <c r="D55" s="5" t="s">
        <v>2</v>
      </c>
      <c r="E55" s="5"/>
      <c r="F55" s="5"/>
      <c r="G55" s="5"/>
      <c r="H55" s="5" t="s">
        <v>120</v>
      </c>
      <c r="I55" s="6" t="s">
        <v>67</v>
      </c>
      <c r="J55" s="15">
        <f>+J82</f>
        <v>475113000</v>
      </c>
    </row>
    <row r="56" spans="3:10" ht="31.5" x14ac:dyDescent="0.25">
      <c r="C56" s="3" t="s">
        <v>2</v>
      </c>
      <c r="D56" s="3" t="s">
        <v>2</v>
      </c>
      <c r="E56" s="3" t="s">
        <v>16</v>
      </c>
      <c r="F56" s="3" t="s">
        <v>25</v>
      </c>
      <c r="G56" s="3" t="s">
        <v>27</v>
      </c>
      <c r="H56" s="3" t="s">
        <v>23</v>
      </c>
      <c r="I56" s="4" t="s">
        <v>68</v>
      </c>
      <c r="J56" s="16">
        <v>5000000</v>
      </c>
    </row>
    <row r="57" spans="3:10" x14ac:dyDescent="0.25">
      <c r="C57" s="3" t="s">
        <v>2</v>
      </c>
      <c r="D57" s="3" t="s">
        <v>2</v>
      </c>
      <c r="E57" s="3" t="s">
        <v>16</v>
      </c>
      <c r="F57" s="3" t="s">
        <v>25</v>
      </c>
      <c r="G57" s="3" t="s">
        <v>35</v>
      </c>
      <c r="H57" s="3" t="s">
        <v>23</v>
      </c>
      <c r="I57" s="4" t="s">
        <v>121</v>
      </c>
      <c r="J57" s="16">
        <v>10689249</v>
      </c>
    </row>
    <row r="58" spans="3:10" hidden="1" x14ac:dyDescent="0.25">
      <c r="C58" s="3" t="s">
        <v>2</v>
      </c>
      <c r="D58" s="3" t="s">
        <v>2</v>
      </c>
      <c r="E58" s="3" t="s">
        <v>16</v>
      </c>
      <c r="F58" s="3" t="s">
        <v>25</v>
      </c>
      <c r="G58" s="3" t="s">
        <v>35</v>
      </c>
      <c r="H58" s="3" t="s">
        <v>23</v>
      </c>
      <c r="I58" s="4" t="s">
        <v>121</v>
      </c>
      <c r="J58" s="16"/>
    </row>
    <row r="59" spans="3:10" x14ac:dyDescent="0.25">
      <c r="C59" s="3" t="s">
        <v>2</v>
      </c>
      <c r="D59" s="3" t="s">
        <v>2</v>
      </c>
      <c r="E59" s="3" t="s">
        <v>16</v>
      </c>
      <c r="F59" s="3" t="s">
        <v>25</v>
      </c>
      <c r="G59" s="3" t="s">
        <v>37</v>
      </c>
      <c r="H59" s="3" t="s">
        <v>23</v>
      </c>
      <c r="I59" s="4" t="s">
        <v>69</v>
      </c>
      <c r="J59" s="16">
        <v>662899534</v>
      </c>
    </row>
    <row r="60" spans="3:10" ht="21" x14ac:dyDescent="0.25">
      <c r="C60" s="3" t="s">
        <v>2</v>
      </c>
      <c r="D60" s="3" t="s">
        <v>2</v>
      </c>
      <c r="E60" s="3" t="s">
        <v>16</v>
      </c>
      <c r="F60" s="3" t="s">
        <v>27</v>
      </c>
      <c r="G60" s="3" t="s">
        <v>21</v>
      </c>
      <c r="H60" s="3" t="s">
        <v>23</v>
      </c>
      <c r="I60" s="4" t="s">
        <v>70</v>
      </c>
      <c r="J60" s="16">
        <v>10000</v>
      </c>
    </row>
    <row r="61" spans="3:10" ht="21" x14ac:dyDescent="0.25">
      <c r="C61" s="3" t="s">
        <v>2</v>
      </c>
      <c r="D61" s="3" t="s">
        <v>2</v>
      </c>
      <c r="E61" s="3" t="s">
        <v>16</v>
      </c>
      <c r="F61" s="3" t="s">
        <v>27</v>
      </c>
      <c r="G61" s="3" t="s">
        <v>25</v>
      </c>
      <c r="H61" s="3" t="s">
        <v>23</v>
      </c>
      <c r="I61" s="4" t="s">
        <v>131</v>
      </c>
      <c r="J61" s="16">
        <v>126215878</v>
      </c>
    </row>
    <row r="62" spans="3:10" ht="21" x14ac:dyDescent="0.25">
      <c r="C62" s="3" t="s">
        <v>2</v>
      </c>
      <c r="D62" s="3" t="s">
        <v>2</v>
      </c>
      <c r="E62" s="3" t="s">
        <v>16</v>
      </c>
      <c r="F62" s="3" t="s">
        <v>27</v>
      </c>
      <c r="G62" s="3" t="s">
        <v>27</v>
      </c>
      <c r="H62" s="3" t="s">
        <v>23</v>
      </c>
      <c r="I62" s="4" t="s">
        <v>71</v>
      </c>
      <c r="J62" s="16">
        <v>353285398</v>
      </c>
    </row>
    <row r="63" spans="3:10" x14ac:dyDescent="0.25">
      <c r="C63" s="3" t="s">
        <v>2</v>
      </c>
      <c r="D63" s="3" t="s">
        <v>2</v>
      </c>
      <c r="E63" s="3" t="s">
        <v>16</v>
      </c>
      <c r="F63" s="3" t="s">
        <v>27</v>
      </c>
      <c r="G63" s="3" t="s">
        <v>29</v>
      </c>
      <c r="H63" s="3" t="s">
        <v>23</v>
      </c>
      <c r="I63" s="4" t="s">
        <v>72</v>
      </c>
      <c r="J63" s="16">
        <v>329921413</v>
      </c>
    </row>
    <row r="64" spans="3:10" ht="21" x14ac:dyDescent="0.25">
      <c r="C64" s="3" t="s">
        <v>2</v>
      </c>
      <c r="D64" s="3" t="s">
        <v>2</v>
      </c>
      <c r="E64" s="3" t="s">
        <v>16</v>
      </c>
      <c r="F64" s="3" t="s">
        <v>27</v>
      </c>
      <c r="G64" s="3" t="s">
        <v>31</v>
      </c>
      <c r="H64" s="3" t="s">
        <v>23</v>
      </c>
      <c r="I64" s="4" t="s">
        <v>73</v>
      </c>
      <c r="J64" s="16">
        <v>90459640</v>
      </c>
    </row>
    <row r="65" spans="3:10" x14ac:dyDescent="0.25">
      <c r="C65" s="3" t="s">
        <v>2</v>
      </c>
      <c r="D65" s="3" t="s">
        <v>2</v>
      </c>
      <c r="E65" s="3" t="s">
        <v>16</v>
      </c>
      <c r="F65" s="3" t="s">
        <v>27</v>
      </c>
      <c r="G65" s="3" t="s">
        <v>33</v>
      </c>
      <c r="H65" s="3" t="s">
        <v>23</v>
      </c>
      <c r="I65" s="4" t="s">
        <v>74</v>
      </c>
      <c r="J65" s="16">
        <v>336036763</v>
      </c>
    </row>
    <row r="66" spans="3:10" ht="21" x14ac:dyDescent="0.25">
      <c r="C66" s="3" t="s">
        <v>2</v>
      </c>
      <c r="D66" s="3" t="s">
        <v>2</v>
      </c>
      <c r="E66" s="3" t="s">
        <v>16</v>
      </c>
      <c r="F66" s="3" t="s">
        <v>27</v>
      </c>
      <c r="G66" s="3" t="s">
        <v>35</v>
      </c>
      <c r="H66" s="3" t="s">
        <v>23</v>
      </c>
      <c r="I66" s="4" t="s">
        <v>75</v>
      </c>
      <c r="J66" s="16">
        <v>4200000</v>
      </c>
    </row>
    <row r="67" spans="3:10" x14ac:dyDescent="0.25">
      <c r="C67" s="3" t="s">
        <v>2</v>
      </c>
      <c r="D67" s="3" t="s">
        <v>2</v>
      </c>
      <c r="E67" s="3" t="s">
        <v>16</v>
      </c>
      <c r="F67" s="3" t="s">
        <v>27</v>
      </c>
      <c r="G67" s="3" t="s">
        <v>37</v>
      </c>
      <c r="H67" s="3" t="s">
        <v>23</v>
      </c>
      <c r="I67" s="4" t="s">
        <v>76</v>
      </c>
      <c r="J67" s="16">
        <v>282668220</v>
      </c>
    </row>
    <row r="68" spans="3:10" x14ac:dyDescent="0.25">
      <c r="C68" s="3" t="s">
        <v>2</v>
      </c>
      <c r="D68" s="3" t="s">
        <v>2</v>
      </c>
      <c r="E68" s="3" t="s">
        <v>16</v>
      </c>
      <c r="F68" s="3" t="s">
        <v>29</v>
      </c>
      <c r="G68" s="3" t="s">
        <v>21</v>
      </c>
      <c r="H68" s="3" t="s">
        <v>23</v>
      </c>
      <c r="I68" s="4" t="s">
        <v>77</v>
      </c>
      <c r="J68" s="16">
        <v>4200000</v>
      </c>
    </row>
    <row r="69" spans="3:10" ht="21" x14ac:dyDescent="0.25">
      <c r="C69" s="3" t="s">
        <v>2</v>
      </c>
      <c r="D69" s="3" t="s">
        <v>2</v>
      </c>
      <c r="E69" s="3" t="s">
        <v>16</v>
      </c>
      <c r="F69" s="3" t="s">
        <v>29</v>
      </c>
      <c r="G69" s="3" t="s">
        <v>25</v>
      </c>
      <c r="H69" s="3" t="s">
        <v>23</v>
      </c>
      <c r="I69" s="4" t="s">
        <v>78</v>
      </c>
      <c r="J69" s="16">
        <v>102299498</v>
      </c>
    </row>
    <row r="70" spans="3:10" hidden="1" x14ac:dyDescent="0.25">
      <c r="C70" s="3" t="s">
        <v>2</v>
      </c>
      <c r="D70" s="3" t="s">
        <v>2</v>
      </c>
      <c r="E70" s="3" t="s">
        <v>16</v>
      </c>
      <c r="F70" s="3" t="s">
        <v>29</v>
      </c>
      <c r="G70" s="3" t="s">
        <v>27</v>
      </c>
      <c r="H70" s="3" t="s">
        <v>23</v>
      </c>
      <c r="I70" s="4" t="s">
        <v>65</v>
      </c>
      <c r="J70" s="16"/>
    </row>
    <row r="71" spans="3:10" hidden="1" x14ac:dyDescent="0.25">
      <c r="C71" s="3" t="s">
        <v>2</v>
      </c>
      <c r="D71" s="3" t="s">
        <v>2</v>
      </c>
      <c r="E71" s="3" t="s">
        <v>16</v>
      </c>
      <c r="F71" s="3" t="s">
        <v>29</v>
      </c>
      <c r="G71" s="3" t="s">
        <v>29</v>
      </c>
      <c r="H71" s="3" t="s">
        <v>23</v>
      </c>
      <c r="I71" s="4" t="s">
        <v>79</v>
      </c>
      <c r="J71" s="16"/>
    </row>
    <row r="72" spans="3:10" ht="21" x14ac:dyDescent="0.25">
      <c r="C72" s="3" t="s">
        <v>2</v>
      </c>
      <c r="D72" s="3" t="s">
        <v>2</v>
      </c>
      <c r="E72" s="3" t="s">
        <v>16</v>
      </c>
      <c r="F72" s="3" t="s">
        <v>29</v>
      </c>
      <c r="G72" s="3" t="s">
        <v>31</v>
      </c>
      <c r="H72" s="3" t="s">
        <v>23</v>
      </c>
      <c r="I72" s="4" t="s">
        <v>66</v>
      </c>
      <c r="J72" s="16">
        <v>4615110</v>
      </c>
    </row>
    <row r="73" spans="3:10" x14ac:dyDescent="0.25">
      <c r="C73" s="3" t="s">
        <v>2</v>
      </c>
      <c r="D73" s="3" t="s">
        <v>2</v>
      </c>
      <c r="E73" s="3" t="s">
        <v>16</v>
      </c>
      <c r="F73" s="3" t="s">
        <v>29</v>
      </c>
      <c r="G73" s="3" t="s">
        <v>33</v>
      </c>
      <c r="H73" s="3" t="s">
        <v>23</v>
      </c>
      <c r="I73" s="4" t="s">
        <v>80</v>
      </c>
      <c r="J73" s="16">
        <v>32000000</v>
      </c>
    </row>
    <row r="74" spans="3:10" ht="21" hidden="1" x14ac:dyDescent="0.25">
      <c r="C74" s="3" t="s">
        <v>2</v>
      </c>
      <c r="D74" s="3" t="s">
        <v>2</v>
      </c>
      <c r="E74" s="3" t="s">
        <v>16</v>
      </c>
      <c r="F74" s="3" t="s">
        <v>29</v>
      </c>
      <c r="G74" s="3" t="s">
        <v>35</v>
      </c>
      <c r="H74" s="3" t="s">
        <v>23</v>
      </c>
      <c r="I74" s="4" t="s">
        <v>81</v>
      </c>
      <c r="J74" s="16"/>
    </row>
    <row r="75" spans="3:10" ht="21" x14ac:dyDescent="0.25">
      <c r="C75" s="3" t="s">
        <v>2</v>
      </c>
      <c r="D75" s="3" t="s">
        <v>2</v>
      </c>
      <c r="E75" s="3" t="s">
        <v>16</v>
      </c>
      <c r="F75" s="3" t="s">
        <v>29</v>
      </c>
      <c r="G75" s="3" t="s">
        <v>37</v>
      </c>
      <c r="H75" s="3" t="s">
        <v>23</v>
      </c>
      <c r="I75" s="4" t="s">
        <v>82</v>
      </c>
      <c r="J75" s="16">
        <v>10100000</v>
      </c>
    </row>
    <row r="76" spans="3:10" x14ac:dyDescent="0.25">
      <c r="C76" s="3" t="s">
        <v>2</v>
      </c>
      <c r="D76" s="3" t="s">
        <v>2</v>
      </c>
      <c r="E76" s="3" t="s">
        <v>2</v>
      </c>
      <c r="F76" s="3" t="s">
        <v>31</v>
      </c>
      <c r="G76" s="3" t="s">
        <v>29</v>
      </c>
      <c r="H76" s="3" t="s">
        <v>23</v>
      </c>
      <c r="I76" s="4" t="s">
        <v>83</v>
      </c>
      <c r="J76" s="16">
        <v>15000000</v>
      </c>
    </row>
    <row r="77" spans="3:10" x14ac:dyDescent="0.25">
      <c r="C77" s="3" t="s">
        <v>2</v>
      </c>
      <c r="D77" s="3" t="s">
        <v>2</v>
      </c>
      <c r="E77" s="3" t="s">
        <v>2</v>
      </c>
      <c r="F77" s="3" t="s">
        <v>33</v>
      </c>
      <c r="G77" s="3" t="s">
        <v>29</v>
      </c>
      <c r="H77" s="3" t="s">
        <v>23</v>
      </c>
      <c r="I77" s="4" t="s">
        <v>84</v>
      </c>
      <c r="J77" s="16">
        <v>943654750</v>
      </c>
    </row>
    <row r="78" spans="3:10" x14ac:dyDescent="0.25">
      <c r="C78" s="3" t="s">
        <v>2</v>
      </c>
      <c r="D78" s="3" t="s">
        <v>2</v>
      </c>
      <c r="E78" s="3" t="s">
        <v>2</v>
      </c>
      <c r="F78" s="3" t="s">
        <v>33</v>
      </c>
      <c r="G78" s="3" t="s">
        <v>31</v>
      </c>
      <c r="H78" s="3" t="s">
        <v>23</v>
      </c>
      <c r="I78" s="4" t="s">
        <v>85</v>
      </c>
      <c r="J78" s="16">
        <v>241200000</v>
      </c>
    </row>
    <row r="79" spans="3:10" x14ac:dyDescent="0.25">
      <c r="C79" s="3" t="s">
        <v>2</v>
      </c>
      <c r="D79" s="3" t="s">
        <v>2</v>
      </c>
      <c r="E79" s="3" t="s">
        <v>2</v>
      </c>
      <c r="F79" s="3" t="s">
        <v>33</v>
      </c>
      <c r="G79" s="3" t="s">
        <v>37</v>
      </c>
      <c r="H79" s="3" t="s">
        <v>23</v>
      </c>
      <c r="I79" s="4" t="s">
        <v>86</v>
      </c>
      <c r="J79" s="16">
        <v>202620006</v>
      </c>
    </row>
    <row r="80" spans="3:10" ht="21" x14ac:dyDescent="0.25">
      <c r="C80" s="3" t="s">
        <v>2</v>
      </c>
      <c r="D80" s="3" t="s">
        <v>2</v>
      </c>
      <c r="E80" s="3" t="s">
        <v>2</v>
      </c>
      <c r="F80" s="3" t="s">
        <v>33</v>
      </c>
      <c r="G80" s="3" t="s">
        <v>39</v>
      </c>
      <c r="H80" s="3" t="s">
        <v>23</v>
      </c>
      <c r="I80" s="4" t="s">
        <v>87</v>
      </c>
      <c r="J80" s="16">
        <v>5734282670</v>
      </c>
    </row>
    <row r="81" spans="3:10" ht="21" x14ac:dyDescent="0.25">
      <c r="C81" s="3" t="s">
        <v>2</v>
      </c>
      <c r="D81" s="3" t="s">
        <v>2</v>
      </c>
      <c r="E81" s="3" t="s">
        <v>2</v>
      </c>
      <c r="F81" s="3" t="s">
        <v>33</v>
      </c>
      <c r="G81" s="3" t="s">
        <v>39</v>
      </c>
      <c r="H81" s="3" t="s">
        <v>63</v>
      </c>
      <c r="I81" s="4" t="s">
        <v>87</v>
      </c>
      <c r="J81" s="16">
        <v>950000000</v>
      </c>
    </row>
    <row r="82" spans="3:10" ht="21" x14ac:dyDescent="0.25">
      <c r="C82" s="3" t="s">
        <v>2</v>
      </c>
      <c r="D82" s="3" t="s">
        <v>2</v>
      </c>
      <c r="E82" s="3" t="s">
        <v>2</v>
      </c>
      <c r="F82" s="3" t="s">
        <v>33</v>
      </c>
      <c r="G82" s="3" t="s">
        <v>39</v>
      </c>
      <c r="H82" s="3" t="s">
        <v>120</v>
      </c>
      <c r="I82" s="4" t="s">
        <v>87</v>
      </c>
      <c r="J82" s="16">
        <v>475113000</v>
      </c>
    </row>
    <row r="83" spans="3:10" x14ac:dyDescent="0.25">
      <c r="C83" s="3" t="s">
        <v>2</v>
      </c>
      <c r="D83" s="3" t="s">
        <v>2</v>
      </c>
      <c r="E83" s="3" t="s">
        <v>2</v>
      </c>
      <c r="F83" s="3" t="s">
        <v>35</v>
      </c>
      <c r="G83" s="3" t="s">
        <v>21</v>
      </c>
      <c r="H83" s="3" t="s">
        <v>23</v>
      </c>
      <c r="I83" s="4" t="s">
        <v>88</v>
      </c>
      <c r="J83" s="16">
        <v>5439474317</v>
      </c>
    </row>
    <row r="84" spans="3:10" x14ac:dyDescent="0.25">
      <c r="C84" s="3" t="s">
        <v>2</v>
      </c>
      <c r="D84" s="3" t="s">
        <v>2</v>
      </c>
      <c r="E84" s="3" t="s">
        <v>2</v>
      </c>
      <c r="F84" s="3" t="s">
        <v>35</v>
      </c>
      <c r="G84" s="3" t="s">
        <v>25</v>
      </c>
      <c r="H84" s="3" t="s">
        <v>23</v>
      </c>
      <c r="I84" s="4" t="s">
        <v>89</v>
      </c>
      <c r="J84" s="16">
        <v>2697677288</v>
      </c>
    </row>
    <row r="85" spans="3:10" ht="21" hidden="1" x14ac:dyDescent="0.25">
      <c r="C85" s="3" t="s">
        <v>2</v>
      </c>
      <c r="D85" s="3" t="s">
        <v>2</v>
      </c>
      <c r="E85" s="3" t="s">
        <v>2</v>
      </c>
      <c r="F85" s="3" t="s">
        <v>35</v>
      </c>
      <c r="G85" s="3" t="s">
        <v>27</v>
      </c>
      <c r="H85" s="3" t="s">
        <v>23</v>
      </c>
      <c r="I85" s="4" t="s">
        <v>122</v>
      </c>
      <c r="J85" s="16"/>
    </row>
    <row r="86" spans="3:10" x14ac:dyDescent="0.25">
      <c r="C86" s="3" t="s">
        <v>2</v>
      </c>
      <c r="D86" s="3" t="s">
        <v>2</v>
      </c>
      <c r="E86" s="3" t="s">
        <v>2</v>
      </c>
      <c r="F86" s="3" t="s">
        <v>37</v>
      </c>
      <c r="G86" s="3" t="s">
        <v>25</v>
      </c>
      <c r="H86" s="3" t="s">
        <v>23</v>
      </c>
      <c r="I86" s="4" t="s">
        <v>90</v>
      </c>
      <c r="J86" s="16">
        <v>70000</v>
      </c>
    </row>
    <row r="87" spans="3:10" ht="42" x14ac:dyDescent="0.25">
      <c r="C87" s="3" t="s">
        <v>2</v>
      </c>
      <c r="D87" s="3" t="s">
        <v>2</v>
      </c>
      <c r="E87" s="3" t="s">
        <v>2</v>
      </c>
      <c r="F87" s="3" t="s">
        <v>37</v>
      </c>
      <c r="G87" s="3" t="s">
        <v>27</v>
      </c>
      <c r="H87" s="3" t="s">
        <v>23</v>
      </c>
      <c r="I87" s="4" t="s">
        <v>123</v>
      </c>
      <c r="J87" s="16">
        <v>6395104796</v>
      </c>
    </row>
    <row r="88" spans="3:10" ht="21" x14ac:dyDescent="0.25">
      <c r="C88" s="3" t="s">
        <v>2</v>
      </c>
      <c r="D88" s="3" t="s">
        <v>2</v>
      </c>
      <c r="E88" s="3" t="s">
        <v>2</v>
      </c>
      <c r="F88" s="3" t="s">
        <v>37</v>
      </c>
      <c r="G88" s="3" t="s">
        <v>29</v>
      </c>
      <c r="H88" s="3" t="s">
        <v>23</v>
      </c>
      <c r="I88" s="4" t="s">
        <v>91</v>
      </c>
      <c r="J88" s="16">
        <v>200840908</v>
      </c>
    </row>
    <row r="89" spans="3:10" x14ac:dyDescent="0.25">
      <c r="C89" s="3" t="s">
        <v>2</v>
      </c>
      <c r="D89" s="3" t="s">
        <v>2</v>
      </c>
      <c r="E89" s="3" t="s">
        <v>2</v>
      </c>
      <c r="F89" s="3" t="s">
        <v>37</v>
      </c>
      <c r="G89" s="3" t="s">
        <v>31</v>
      </c>
      <c r="H89" s="3" t="s">
        <v>23</v>
      </c>
      <c r="I89" s="4" t="s">
        <v>92</v>
      </c>
      <c r="J89" s="16">
        <v>17226804360</v>
      </c>
    </row>
    <row r="90" spans="3:10" ht="31.5" x14ac:dyDescent="0.25">
      <c r="C90" s="3" t="s">
        <v>2</v>
      </c>
      <c r="D90" s="3" t="s">
        <v>2</v>
      </c>
      <c r="E90" s="3" t="s">
        <v>2</v>
      </c>
      <c r="F90" s="3" t="s">
        <v>37</v>
      </c>
      <c r="G90" s="3" t="s">
        <v>35</v>
      </c>
      <c r="H90" s="3" t="s">
        <v>23</v>
      </c>
      <c r="I90" s="4" t="s">
        <v>93</v>
      </c>
      <c r="J90" s="16">
        <v>4204679271</v>
      </c>
    </row>
    <row r="91" spans="3:10" ht="21" hidden="1" x14ac:dyDescent="0.25">
      <c r="C91" s="3" t="s">
        <v>2</v>
      </c>
      <c r="D91" s="3" t="s">
        <v>2</v>
      </c>
      <c r="E91" s="3" t="s">
        <v>2</v>
      </c>
      <c r="F91" s="3" t="s">
        <v>37</v>
      </c>
      <c r="G91" s="3" t="s">
        <v>37</v>
      </c>
      <c r="H91" s="3" t="s">
        <v>23</v>
      </c>
      <c r="I91" s="4" t="s">
        <v>94</v>
      </c>
      <c r="J91" s="16"/>
    </row>
    <row r="92" spans="3:10" ht="31.5" hidden="1" x14ac:dyDescent="0.25">
      <c r="C92" s="3" t="s">
        <v>2</v>
      </c>
      <c r="D92" s="3" t="s">
        <v>2</v>
      </c>
      <c r="E92" s="3" t="s">
        <v>2</v>
      </c>
      <c r="F92" s="3" t="s">
        <v>37</v>
      </c>
      <c r="G92" s="3" t="s">
        <v>39</v>
      </c>
      <c r="H92" s="3" t="s">
        <v>23</v>
      </c>
      <c r="I92" s="4" t="s">
        <v>95</v>
      </c>
      <c r="J92" s="16"/>
    </row>
    <row r="93" spans="3:10" ht="21" x14ac:dyDescent="0.25">
      <c r="C93" s="3" t="s">
        <v>2</v>
      </c>
      <c r="D93" s="3" t="s">
        <v>2</v>
      </c>
      <c r="E93" s="3" t="s">
        <v>2</v>
      </c>
      <c r="F93" s="3" t="s">
        <v>39</v>
      </c>
      <c r="G93" s="3" t="s">
        <v>27</v>
      </c>
      <c r="H93" s="3" t="s">
        <v>23</v>
      </c>
      <c r="I93" s="4" t="s">
        <v>96</v>
      </c>
      <c r="J93" s="16">
        <v>441869750</v>
      </c>
    </row>
    <row r="94" spans="3:10" ht="31.5" x14ac:dyDescent="0.25">
      <c r="C94" s="3" t="s">
        <v>2</v>
      </c>
      <c r="D94" s="3" t="s">
        <v>2</v>
      </c>
      <c r="E94" s="3" t="s">
        <v>2</v>
      </c>
      <c r="F94" s="3" t="s">
        <v>39</v>
      </c>
      <c r="G94" s="3" t="s">
        <v>29</v>
      </c>
      <c r="H94" s="3" t="s">
        <v>23</v>
      </c>
      <c r="I94" s="4" t="s">
        <v>97</v>
      </c>
      <c r="J94" s="16">
        <v>815493307</v>
      </c>
    </row>
    <row r="95" spans="3:10" ht="21" x14ac:dyDescent="0.25">
      <c r="C95" s="3" t="s">
        <v>2</v>
      </c>
      <c r="D95" s="3" t="s">
        <v>2</v>
      </c>
      <c r="E95" s="3" t="s">
        <v>2</v>
      </c>
      <c r="F95" s="3" t="s">
        <v>39</v>
      </c>
      <c r="G95" s="3" t="s">
        <v>33</v>
      </c>
      <c r="H95" s="3" t="s">
        <v>23</v>
      </c>
      <c r="I95" s="4" t="s">
        <v>124</v>
      </c>
      <c r="J95" s="16">
        <v>786597200</v>
      </c>
    </row>
    <row r="96" spans="3:10" x14ac:dyDescent="0.25">
      <c r="C96" s="3" t="s">
        <v>2</v>
      </c>
      <c r="D96" s="3" t="s">
        <v>2</v>
      </c>
      <c r="E96" s="3" t="s">
        <v>2</v>
      </c>
      <c r="F96" s="3" t="s">
        <v>41</v>
      </c>
      <c r="G96" s="3"/>
      <c r="H96" s="3" t="s">
        <v>23</v>
      </c>
      <c r="I96" s="4" t="s">
        <v>98</v>
      </c>
      <c r="J96" s="16">
        <v>1797427001</v>
      </c>
    </row>
    <row r="97" spans="3:10" x14ac:dyDescent="0.25">
      <c r="C97" s="1" t="s">
        <v>53</v>
      </c>
      <c r="D97" s="1"/>
      <c r="E97" s="1"/>
      <c r="F97" s="1"/>
      <c r="G97" s="1"/>
      <c r="H97" s="1"/>
      <c r="I97" s="2" t="s">
        <v>99</v>
      </c>
      <c r="J97" s="14">
        <f>+J98+J102+J107</f>
        <v>30845400000</v>
      </c>
    </row>
    <row r="98" spans="3:10" x14ac:dyDescent="0.25">
      <c r="C98" s="5" t="s">
        <v>53</v>
      </c>
      <c r="D98" s="5" t="s">
        <v>53</v>
      </c>
      <c r="E98" s="5"/>
      <c r="F98" s="5"/>
      <c r="G98" s="5"/>
      <c r="H98" s="5"/>
      <c r="I98" s="6" t="s">
        <v>100</v>
      </c>
      <c r="J98" s="15">
        <f>+J99</f>
        <v>29515700000</v>
      </c>
    </row>
    <row r="99" spans="3:10" ht="21" x14ac:dyDescent="0.25">
      <c r="C99" s="5" t="s">
        <v>53</v>
      </c>
      <c r="D99" s="5" t="s">
        <v>53</v>
      </c>
      <c r="E99" s="5" t="s">
        <v>16</v>
      </c>
      <c r="F99" s="5"/>
      <c r="G99" s="5"/>
      <c r="H99" s="5"/>
      <c r="I99" s="6" t="s">
        <v>101</v>
      </c>
      <c r="J99" s="15">
        <f>+J100+J101</f>
        <v>29515700000</v>
      </c>
    </row>
    <row r="100" spans="3:10" ht="21" hidden="1" x14ac:dyDescent="0.25">
      <c r="C100" s="3" t="s">
        <v>53</v>
      </c>
      <c r="D100" s="3" t="s">
        <v>53</v>
      </c>
      <c r="E100" s="3" t="s">
        <v>16</v>
      </c>
      <c r="F100" s="3" t="s">
        <v>126</v>
      </c>
      <c r="G100" s="3"/>
      <c r="H100" s="3" t="s">
        <v>23</v>
      </c>
      <c r="I100" s="4" t="s">
        <v>127</v>
      </c>
      <c r="J100" s="16"/>
    </row>
    <row r="101" spans="3:10" x14ac:dyDescent="0.25">
      <c r="C101" s="3" t="s">
        <v>53</v>
      </c>
      <c r="D101" s="3" t="s">
        <v>53</v>
      </c>
      <c r="E101" s="3" t="s">
        <v>16</v>
      </c>
      <c r="F101" s="3" t="s">
        <v>102</v>
      </c>
      <c r="G101" s="3"/>
      <c r="H101" s="3" t="s">
        <v>23</v>
      </c>
      <c r="I101" s="4" t="s">
        <v>103</v>
      </c>
      <c r="J101" s="16">
        <v>29515700000</v>
      </c>
    </row>
    <row r="102" spans="3:10" x14ac:dyDescent="0.25">
      <c r="C102" s="5" t="s">
        <v>53</v>
      </c>
      <c r="D102" s="5" t="s">
        <v>104</v>
      </c>
      <c r="E102" s="5"/>
      <c r="F102" s="5"/>
      <c r="G102" s="5"/>
      <c r="H102" s="5"/>
      <c r="I102" s="6" t="s">
        <v>105</v>
      </c>
      <c r="J102" s="15">
        <f>+J103</f>
        <v>1329700000</v>
      </c>
    </row>
    <row r="103" spans="3:10" ht="21" x14ac:dyDescent="0.25">
      <c r="C103" s="5" t="s">
        <v>53</v>
      </c>
      <c r="D103" s="5" t="s">
        <v>104</v>
      </c>
      <c r="E103" s="5" t="s">
        <v>2</v>
      </c>
      <c r="F103" s="5"/>
      <c r="G103" s="5"/>
      <c r="H103" s="5"/>
      <c r="I103" s="6" t="s">
        <v>101</v>
      </c>
      <c r="J103" s="15">
        <f>+J104</f>
        <v>1329700000</v>
      </c>
    </row>
    <row r="104" spans="3:10" ht="21" x14ac:dyDescent="0.25">
      <c r="C104" s="5" t="s">
        <v>53</v>
      </c>
      <c r="D104" s="5" t="s">
        <v>104</v>
      </c>
      <c r="E104" s="5" t="s">
        <v>2</v>
      </c>
      <c r="F104" s="5" t="s">
        <v>106</v>
      </c>
      <c r="G104" s="5"/>
      <c r="H104" s="5" t="s">
        <v>23</v>
      </c>
      <c r="I104" s="6" t="s">
        <v>107</v>
      </c>
      <c r="J104" s="15">
        <f>+J105+J106</f>
        <v>1329700000</v>
      </c>
    </row>
    <row r="105" spans="3:10" x14ac:dyDescent="0.25">
      <c r="C105" s="3" t="s">
        <v>53</v>
      </c>
      <c r="D105" s="3" t="s">
        <v>104</v>
      </c>
      <c r="E105" s="3" t="s">
        <v>2</v>
      </c>
      <c r="F105" s="3" t="s">
        <v>106</v>
      </c>
      <c r="G105" s="3" t="s">
        <v>21</v>
      </c>
      <c r="H105" s="3" t="s">
        <v>23</v>
      </c>
      <c r="I105" s="4" t="s">
        <v>108</v>
      </c>
      <c r="J105" s="16">
        <v>840300740</v>
      </c>
    </row>
    <row r="106" spans="3:10" ht="21" x14ac:dyDescent="0.25">
      <c r="C106" s="3" t="s">
        <v>53</v>
      </c>
      <c r="D106" s="3" t="s">
        <v>104</v>
      </c>
      <c r="E106" s="3" t="s">
        <v>2</v>
      </c>
      <c r="F106" s="3" t="s">
        <v>106</v>
      </c>
      <c r="G106" s="3" t="s">
        <v>25</v>
      </c>
      <c r="H106" s="3" t="s">
        <v>23</v>
      </c>
      <c r="I106" s="4" t="s">
        <v>109</v>
      </c>
      <c r="J106" s="16">
        <v>489399260</v>
      </c>
    </row>
    <row r="107" spans="3:10" hidden="1" x14ac:dyDescent="0.25">
      <c r="C107" s="5" t="s">
        <v>53</v>
      </c>
      <c r="D107" s="5" t="s">
        <v>23</v>
      </c>
      <c r="E107" s="5"/>
      <c r="F107" s="5"/>
      <c r="G107" s="5"/>
      <c r="H107" s="5"/>
      <c r="I107" s="6" t="s">
        <v>110</v>
      </c>
      <c r="J107" s="15">
        <f>+J108</f>
        <v>0</v>
      </c>
    </row>
    <row r="108" spans="3:10" hidden="1" x14ac:dyDescent="0.25">
      <c r="C108" s="3" t="s">
        <v>53</v>
      </c>
      <c r="D108" s="3" t="s">
        <v>23</v>
      </c>
      <c r="E108" s="3"/>
      <c r="F108" s="3"/>
      <c r="G108" s="3"/>
      <c r="H108" s="3" t="s">
        <v>116</v>
      </c>
      <c r="I108" s="4" t="s">
        <v>111</v>
      </c>
      <c r="J108" s="16"/>
    </row>
    <row r="109" spans="3:10" ht="21" x14ac:dyDescent="0.25">
      <c r="C109" s="1" t="s">
        <v>6</v>
      </c>
      <c r="D109" s="1"/>
      <c r="E109" s="1"/>
      <c r="F109" s="1"/>
      <c r="G109" s="1"/>
      <c r="H109" s="1"/>
      <c r="I109" s="2" t="s">
        <v>7</v>
      </c>
      <c r="J109" s="14">
        <f>+J110+J113</f>
        <v>1361500000</v>
      </c>
    </row>
    <row r="110" spans="3:10" x14ac:dyDescent="0.25">
      <c r="C110" s="5" t="s">
        <v>6</v>
      </c>
      <c r="D110" s="5" t="s">
        <v>16</v>
      </c>
      <c r="E110" s="5"/>
      <c r="F110" s="5"/>
      <c r="G110" s="5"/>
      <c r="H110" s="5" t="s">
        <v>23</v>
      </c>
      <c r="I110" s="6" t="s">
        <v>112</v>
      </c>
      <c r="J110" s="15">
        <f>+J111+J112</f>
        <v>484300000</v>
      </c>
    </row>
    <row r="111" spans="3:10" x14ac:dyDescent="0.25">
      <c r="C111" s="3" t="s">
        <v>6</v>
      </c>
      <c r="D111" s="3" t="s">
        <v>16</v>
      </c>
      <c r="E111" s="3" t="s">
        <v>2</v>
      </c>
      <c r="F111" s="3" t="s">
        <v>21</v>
      </c>
      <c r="G111" s="3"/>
      <c r="H111" s="3" t="s">
        <v>23</v>
      </c>
      <c r="I111" s="4" t="s">
        <v>113</v>
      </c>
      <c r="J111" s="16">
        <v>472800000</v>
      </c>
    </row>
    <row r="112" spans="3:10" x14ac:dyDescent="0.25">
      <c r="C112" s="3" t="s">
        <v>6</v>
      </c>
      <c r="D112" s="3" t="s">
        <v>16</v>
      </c>
      <c r="E112" s="3" t="s">
        <v>2</v>
      </c>
      <c r="F112" s="3" t="s">
        <v>33</v>
      </c>
      <c r="G112" s="3"/>
      <c r="H112" s="3" t="s">
        <v>23</v>
      </c>
      <c r="I112" s="4" t="s">
        <v>114</v>
      </c>
      <c r="J112" s="16">
        <v>11500000</v>
      </c>
    </row>
    <row r="113" spans="3:10" x14ac:dyDescent="0.25">
      <c r="C113" s="5" t="s">
        <v>6</v>
      </c>
      <c r="D113" s="5" t="s">
        <v>104</v>
      </c>
      <c r="E113" s="5"/>
      <c r="F113" s="5"/>
      <c r="G113" s="5"/>
      <c r="H113" s="5"/>
      <c r="I113" s="6" t="s">
        <v>115</v>
      </c>
      <c r="J113" s="15">
        <f>+J114</f>
        <v>877200000</v>
      </c>
    </row>
    <row r="114" spans="3:10" x14ac:dyDescent="0.25">
      <c r="C114" s="3" t="s">
        <v>6</v>
      </c>
      <c r="D114" s="3" t="s">
        <v>104</v>
      </c>
      <c r="E114" s="3" t="s">
        <v>16</v>
      </c>
      <c r="F114" s="3"/>
      <c r="G114" s="3"/>
      <c r="H114" s="3" t="s">
        <v>116</v>
      </c>
      <c r="I114" s="4" t="s">
        <v>117</v>
      </c>
      <c r="J114" s="16">
        <v>877200000</v>
      </c>
    </row>
    <row r="115" spans="3:10" x14ac:dyDescent="0.25">
      <c r="C115" s="7"/>
      <c r="D115" s="7"/>
      <c r="E115" s="7"/>
      <c r="F115" s="7"/>
      <c r="G115" s="7"/>
      <c r="H115" s="7"/>
      <c r="I115" s="7"/>
      <c r="J115" s="8"/>
    </row>
    <row r="116" spans="3:10" x14ac:dyDescent="0.25">
      <c r="C116" s="9" t="s">
        <v>9</v>
      </c>
      <c r="D116" s="7"/>
      <c r="E116" s="7"/>
      <c r="F116" s="7"/>
      <c r="G116" s="7"/>
      <c r="H116" s="7"/>
      <c r="I116" s="7"/>
      <c r="J116" s="8"/>
    </row>
    <row r="117" spans="3:10" x14ac:dyDescent="0.25">
      <c r="C117" s="9" t="s">
        <v>135</v>
      </c>
      <c r="D117" s="7"/>
      <c r="E117" s="7"/>
      <c r="F117" s="7"/>
      <c r="G117" s="7"/>
      <c r="H117" s="7"/>
      <c r="I117" s="7"/>
      <c r="J117" s="8"/>
    </row>
    <row r="118" spans="3:10" x14ac:dyDescent="0.25">
      <c r="C118" s="10" t="s">
        <v>125</v>
      </c>
      <c r="D118" s="7"/>
      <c r="E118" s="7"/>
      <c r="F118" s="7"/>
      <c r="G118" s="7"/>
      <c r="H118" s="7"/>
      <c r="I118" s="7"/>
      <c r="J118" s="8"/>
    </row>
    <row r="119" spans="3:10" x14ac:dyDescent="0.25">
      <c r="C119" s="10" t="s">
        <v>8</v>
      </c>
      <c r="D119" s="7"/>
      <c r="E119" s="7"/>
      <c r="F119" s="7"/>
      <c r="G119" s="7"/>
      <c r="H119" s="7"/>
      <c r="I119" s="7"/>
      <c r="J119" s="8"/>
    </row>
    <row r="120" spans="3:10" x14ac:dyDescent="0.25">
      <c r="C120" s="10"/>
      <c r="D120" s="7"/>
      <c r="E120" s="7"/>
      <c r="F120" s="7"/>
      <c r="G120" s="7"/>
      <c r="H120" s="7"/>
      <c r="I120" s="7"/>
      <c r="J120" s="8"/>
    </row>
  </sheetData>
  <mergeCells count="1">
    <mergeCell ref="C3:J3"/>
  </mergeCells>
  <printOptions horizontalCentered="1"/>
  <pageMargins left="0.39370078740157483" right="0.39370078740157483" top="1.1811023622047245" bottom="0.35433070866141736" header="0.31496062992125984" footer="0.31496062992125984"/>
  <pageSetup scale="91" fitToHeight="0" orientation="portrait" r:id="rId1"/>
  <headerFooter alignWithMargins="0">
    <oddHeader xml:space="preserve">&amp;L&amp;G&amp;C&amp;"-,Negrita"&amp;16INSTITUTO NACIONAL DE MEDICINA LEGAL Y CIENCIAS FORENSES
SUBDIRECCIÓN ADMINISTRATIVA Y FINANCIERA
GRUPO NACIONAL DE GESTION PRESUPUESTAL&amp;R
</oddHeader>
  </headerFooter>
  <ignoredErrors>
    <ignoredError sqref="J33" formulaRange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FUNCIONAMIENTO 2025 DESAGREGADO</vt:lpstr>
      <vt:lpstr>'FUNCIONAMIENTO 2025 DESAGREGADO'!Área_de_impresión</vt:lpstr>
      <vt:lpstr>'FUNCIONAMIENTO 2025 DESAGREGADO'!Títulos_a_imprimir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Acuña Reyes</cp:lastModifiedBy>
  <cp:lastPrinted>2025-01-27T18:59:40Z</cp:lastPrinted>
  <dcterms:created xsi:type="dcterms:W3CDTF">2021-10-31T14:36:22Z</dcterms:created>
  <dcterms:modified xsi:type="dcterms:W3CDTF">2025-01-29T15:39:11Z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