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Diciembre/"/>
    </mc:Choice>
  </mc:AlternateContent>
  <xr:revisionPtr revIDLastSave="0" documentId="8_{0DFA23F9-814D-45EA-AA48-9898DD44C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-INML-2025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'PRESUPUESTO-INML-2025'!$A$1:$F$45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16" i="1"/>
  <c r="E14" i="1"/>
  <c r="D14" i="1"/>
  <c r="F23" i="1"/>
  <c r="F22" i="1"/>
  <c r="F21" i="1"/>
  <c r="C19" i="1"/>
  <c r="E19" i="1" l="1"/>
  <c r="E24" i="1" l="1"/>
  <c r="D24" i="1"/>
  <c r="C24" i="1"/>
  <c r="F25" i="1"/>
  <c r="F24" i="1" s="1"/>
  <c r="F14" i="1"/>
  <c r="F26" i="1" l="1"/>
  <c r="F20" i="1"/>
  <c r="F19" i="1" s="1"/>
  <c r="F18" i="1"/>
  <c r="F17" i="1"/>
  <c r="F16" i="1"/>
  <c r="F13" i="1"/>
  <c r="F12" i="1"/>
  <c r="F11" i="1"/>
  <c r="C10" i="1"/>
  <c r="F10" i="1" l="1"/>
  <c r="F9" i="1" s="1"/>
  <c r="E15" i="1"/>
  <c r="E10" i="1"/>
  <c r="E9" i="1" s="1"/>
  <c r="D19" i="1"/>
  <c r="D15" i="1"/>
  <c r="D10" i="1"/>
  <c r="D9" i="1" s="1"/>
  <c r="C15" i="1"/>
  <c r="C9" i="1"/>
  <c r="C8" i="1" l="1"/>
  <c r="C27" i="1" s="1"/>
  <c r="D8" i="1"/>
  <c r="D27" i="1" s="1"/>
  <c r="E8" i="1"/>
  <c r="E27" i="1" s="1"/>
  <c r="F15" i="1" l="1"/>
  <c r="F8" i="1" s="1"/>
  <c r="F27" i="1" s="1"/>
</calcChain>
</file>

<file path=xl/sharedStrings.xml><?xml version="1.0" encoding="utf-8"?>
<sst xmlns="http://schemas.openxmlformats.org/spreadsheetml/2006/main" count="41" uniqueCount="41">
  <si>
    <t>INSTITUTO NACIONAL DE MEDICINA LEGAL Y CIENCIAS FORENSES</t>
  </si>
  <si>
    <t>SUBDIRECCION ADMINISTRATIVA Y FINANCIERA</t>
  </si>
  <si>
    <t>GRUPO NACIONAL DE GESTION PRESUPUESTAL</t>
  </si>
  <si>
    <t>OBSERVACION</t>
  </si>
  <si>
    <t>GASTOS DE PERSONAL</t>
  </si>
  <si>
    <t>Sentencias y Conciliaciones</t>
  </si>
  <si>
    <t xml:space="preserve">TOTAL </t>
  </si>
  <si>
    <t>Reviso: Cesar Augusto Acuña Reyes- Coordinador Grupo Nacional de Gestión Presupuestal</t>
  </si>
  <si>
    <t>Asi mismo se efectuarón los siguientes Acuerdos de Junta Directiva:</t>
  </si>
  <si>
    <t>Elaboro: Cesar Augusto Acuña Reyes- Coordinador Grupo Nacional de Gestión Presupuestal</t>
  </si>
  <si>
    <t>Planta de Personal Permanente</t>
  </si>
  <si>
    <t>Salario</t>
  </si>
  <si>
    <t>Contribuciones inherentes a la nómina</t>
  </si>
  <si>
    <t>Remuneraciones no Constitutivas de Factor Salarial</t>
  </si>
  <si>
    <t>ADQUISICIÓN DE BIENES Y SERVICIOS</t>
  </si>
  <si>
    <t>TRANSFERENCIAS CORRIENTES</t>
  </si>
  <si>
    <t>Otras Tranferencias - Distribución Previo Concepto DGPPN</t>
  </si>
  <si>
    <t>Incapacidades y Licencias de Maternidad y Paternidad (No de pensiones)</t>
  </si>
  <si>
    <t>Impuestos</t>
  </si>
  <si>
    <t>GASTOS POR TRIBUTOS, MULTAS, SANCIONES E INTERESES DE MORA</t>
  </si>
  <si>
    <t>Aportes al Fondo de Contingencias</t>
  </si>
  <si>
    <t>A-FUNCIONAMIENTO</t>
  </si>
  <si>
    <t>B-SERVICIO DE LA DEUDA</t>
  </si>
  <si>
    <t xml:space="preserve">C-INVERSIÓN </t>
  </si>
  <si>
    <t>Fuente:  Grupo Nacional de Gestión Presupuestal-SIIF NACION</t>
  </si>
  <si>
    <t>APROPIACIÓN INICIAL
 Decreto 2295</t>
  </si>
  <si>
    <t>MODIFICACIONES PRESUPUESTO A NIVEL DEL ANEXO DE DECRETO AÑO 2025</t>
  </si>
  <si>
    <t>Durante la vigencia fiscal 2025 se efectuarón adiciones y reducciones al presupuesto del Instituto así:</t>
  </si>
  <si>
    <t>Estampillas</t>
  </si>
  <si>
    <t>Contribuciones</t>
  </si>
  <si>
    <t>Multas, Sanciones e Intereses de Mora</t>
  </si>
  <si>
    <t>•	Resolución 2608 de octubre 16 de 2025 "Por el cual se efectúa una distribución en el Presupuesto de Gastos de Funcionamiento del Ministerio de Hacienda y Crédito Público para la vigencia fiscal de 2025". Asignando recursos al Instituto en la suma de $7.150.000.000.
•	Decreto 1484 de diciembre 31 de 2025 "Por el cual se reducen unas apropiaciones en el Presupuesto General de la Nación de la vigencia fiscal 2025 y se dictan otras disposiciones". Reduciendo recursos al Instituto en la suma de $31.652.755.579.</t>
  </si>
  <si>
    <t>APROPIACION DEFINITIVA 2025</t>
  </si>
  <si>
    <t>•	Acuerdo No. 66: Por el cual se efectúa una modificación en el presupuesto de funcionamiento por valor de $76.406.755</t>
  </si>
  <si>
    <t>•	Acuerdo No. 68: Por el cual se efectúa una modificación en el presupuesto de inversión por valor de $38.133.389</t>
  </si>
  <si>
    <t>•	Acuerdo No. 69: Por el cual se efectúa una modificación en el presupuesto de funcionamiento por valor de $313.589.296</t>
  </si>
  <si>
    <t>•	Acuerdo No. 64: Por el cual se efectúa una modificación en el presupuesto de funcionamiento por valor de $40.004.212</t>
  </si>
  <si>
    <t>•	Acuerdo No. 65: Por el cual se efectúa una modificación en el presupuesto de funcionamiento por valor de $4.621.000.000</t>
  </si>
  <si>
    <t>ADICIONES
Acuerdos 64,65,66,68 y 69
Resolución 2608</t>
  </si>
  <si>
    <t>REDUCCIONES
Acuerdos
 64,65,66,68 y 69
Decreto 1484</t>
  </si>
  <si>
    <t>Fecha: Enero 27-2025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</si>
</sst>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b/>
      <sz val="11.5"/>
      <name val="Tahoma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/>
    <xf numFmtId="0" fontId="1" fillId="2" borderId="0" xfId="0" applyFont="1" applyFill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3" fontId="0" fillId="2" borderId="6" xfId="0" applyNumberFormat="1" applyFill="1" applyBorder="1" applyAlignment="1">
      <alignment horizontal="left" vertical="center" wrapText="1" indent="4"/>
    </xf>
    <xf numFmtId="3" fontId="0" fillId="2" borderId="11" xfId="0" applyNumberFormat="1" applyFill="1" applyBorder="1" applyAlignment="1">
      <alignment horizontal="left" vertical="center" wrapText="1" indent="4"/>
    </xf>
    <xf numFmtId="0" fontId="9" fillId="6" borderId="0" xfId="0" applyFont="1" applyFill="1" applyAlignment="1">
      <alignment horizontal="justify" vertical="justify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9" fillId="6" borderId="0" xfId="0" applyFont="1" applyFill="1" applyAlignment="1">
      <alignment horizontal="justify" vertical="justify" wrapText="1"/>
    </xf>
    <xf numFmtId="0" fontId="10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388328</xdr:colOff>
      <xdr:row>1</xdr:row>
      <xdr:rowOff>161192</xdr:rowOff>
    </xdr:from>
    <xdr:to>
      <xdr:col>1</xdr:col>
      <xdr:colOff>1175728</xdr:colOff>
      <xdr:row>4</xdr:row>
      <xdr:rowOff>68726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4FAEA6-8709-4254-925F-864D80EAD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9520" y="329711"/>
          <a:ext cx="7874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5"/>
  <sheetViews>
    <sheetView tabSelected="1" zoomScale="130" zoomScaleNormal="130" workbookViewId="0">
      <selection activeCell="B2" sqref="B2:F2"/>
    </sheetView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" style="1" customWidth="1"/>
    <col min="4" max="4" width="18.5703125" style="1" bestFit="1" customWidth="1"/>
    <col min="5" max="5" width="19.42578125" style="1" customWidth="1"/>
    <col min="6" max="6" width="22.140625" style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31" t="s">
        <v>0</v>
      </c>
      <c r="C2" s="32"/>
      <c r="D2" s="32"/>
      <c r="E2" s="32"/>
      <c r="F2" s="33"/>
    </row>
    <row r="3" spans="2:8" ht="15.75" x14ac:dyDescent="0.25">
      <c r="B3" s="34" t="s">
        <v>1</v>
      </c>
      <c r="C3" s="35"/>
      <c r="D3" s="35"/>
      <c r="E3" s="35"/>
      <c r="F3" s="36"/>
    </row>
    <row r="4" spans="2:8" ht="15.75" x14ac:dyDescent="0.25">
      <c r="B4" s="34" t="s">
        <v>2</v>
      </c>
      <c r="C4" s="35"/>
      <c r="D4" s="35"/>
      <c r="E4" s="35"/>
      <c r="F4" s="36"/>
    </row>
    <row r="5" spans="2:8" ht="15.75" x14ac:dyDescent="0.25">
      <c r="B5" s="34" t="s">
        <v>26</v>
      </c>
      <c r="C5" s="35"/>
      <c r="D5" s="35"/>
      <c r="E5" s="35"/>
      <c r="F5" s="36"/>
    </row>
    <row r="6" spans="2:8" x14ac:dyDescent="0.2">
      <c r="B6" s="3"/>
      <c r="C6" s="4"/>
      <c r="D6" s="4"/>
      <c r="E6" s="4"/>
      <c r="F6" s="5"/>
    </row>
    <row r="7" spans="2:8" ht="51" x14ac:dyDescent="0.2">
      <c r="B7" s="6" t="s">
        <v>3</v>
      </c>
      <c r="C7" s="7" t="s">
        <v>25</v>
      </c>
      <c r="D7" s="7" t="s">
        <v>38</v>
      </c>
      <c r="E7" s="7" t="s">
        <v>39</v>
      </c>
      <c r="F7" s="8" t="s">
        <v>32</v>
      </c>
      <c r="G7" s="9"/>
      <c r="H7" s="10"/>
    </row>
    <row r="8" spans="2:8" ht="17.25" customHeight="1" x14ac:dyDescent="0.2">
      <c r="B8" s="11" t="s">
        <v>21</v>
      </c>
      <c r="C8" s="12">
        <f>+C9+C14+C15+C19</f>
        <v>389542913000</v>
      </c>
      <c r="D8" s="12">
        <f>+D9+D14+D15+D19</f>
        <v>12201000263</v>
      </c>
      <c r="E8" s="12">
        <f>+E9+E14+E15+E19</f>
        <v>35432126500</v>
      </c>
      <c r="F8" s="12">
        <f>+F9+F14+F15+F19</f>
        <v>366311786763</v>
      </c>
      <c r="G8" s="9"/>
      <c r="H8" s="13"/>
    </row>
    <row r="9" spans="2:8" s="17" customFormat="1" ht="15.75" customHeight="1" x14ac:dyDescent="0.2">
      <c r="B9" s="14" t="s">
        <v>4</v>
      </c>
      <c r="C9" s="15">
        <f>+C10</f>
        <v>306184300000</v>
      </c>
      <c r="D9" s="15">
        <f>+D10</f>
        <v>7150000000</v>
      </c>
      <c r="E9" s="15">
        <f>+E10</f>
        <v>1708517083</v>
      </c>
      <c r="F9" s="15">
        <f>+F10</f>
        <v>311625782917</v>
      </c>
      <c r="G9" s="16"/>
      <c r="H9" s="13"/>
    </row>
    <row r="10" spans="2:8" ht="14.25" customHeight="1" x14ac:dyDescent="0.2">
      <c r="B10" s="18" t="s">
        <v>10</v>
      </c>
      <c r="C10" s="19">
        <f>+SUM(C11:C13)</f>
        <v>306184300000</v>
      </c>
      <c r="D10" s="19">
        <f>+SUM(D11:D13)</f>
        <v>7150000000</v>
      </c>
      <c r="E10" s="19">
        <f>+SUM(E11:E13)</f>
        <v>1708517083</v>
      </c>
      <c r="F10" s="19">
        <f>+SUM(F11:F13)</f>
        <v>311625782917</v>
      </c>
      <c r="G10" s="9"/>
      <c r="H10" s="13"/>
    </row>
    <row r="11" spans="2:8" x14ac:dyDescent="0.2">
      <c r="B11" s="28" t="s">
        <v>11</v>
      </c>
      <c r="C11" s="20">
        <v>205807200000</v>
      </c>
      <c r="D11" s="20">
        <v>3839000000</v>
      </c>
      <c r="E11" s="20">
        <v>1460522780</v>
      </c>
      <c r="F11" s="20">
        <f>+C11-E11+D11</f>
        <v>208185677220</v>
      </c>
      <c r="G11" s="9"/>
      <c r="H11" s="13"/>
    </row>
    <row r="12" spans="2:8" x14ac:dyDescent="0.2">
      <c r="B12" s="29" t="s">
        <v>12</v>
      </c>
      <c r="C12" s="21">
        <v>84833100000</v>
      </c>
      <c r="D12" s="21">
        <v>2009000000</v>
      </c>
      <c r="E12" s="21">
        <v>207759974</v>
      </c>
      <c r="F12" s="21">
        <f>+C12-E12+D12</f>
        <v>86634340026</v>
      </c>
      <c r="G12" s="9"/>
      <c r="H12" s="13"/>
    </row>
    <row r="13" spans="2:8" ht="25.5" x14ac:dyDescent="0.2">
      <c r="B13" s="29" t="s">
        <v>13</v>
      </c>
      <c r="C13" s="21">
        <v>15544000000</v>
      </c>
      <c r="D13" s="21">
        <v>1302000000</v>
      </c>
      <c r="E13" s="21">
        <v>40234329</v>
      </c>
      <c r="F13" s="21">
        <f>+C13-E13+D13</f>
        <v>16805765671</v>
      </c>
      <c r="G13" s="9"/>
      <c r="H13" s="13"/>
    </row>
    <row r="14" spans="2:8" s="17" customFormat="1" ht="15.75" customHeight="1" x14ac:dyDescent="0.2">
      <c r="B14" s="14" t="s">
        <v>14</v>
      </c>
      <c r="C14" s="15">
        <v>51151713000</v>
      </c>
      <c r="D14" s="15">
        <f>4621000000</f>
        <v>4621000000</v>
      </c>
      <c r="E14" s="15">
        <f>40004212+76406755+313589296+3664000000</f>
        <v>4094000263</v>
      </c>
      <c r="F14" s="15">
        <f t="shared" ref="F14:F18" si="0">+C14-E14+D14</f>
        <v>51678712737</v>
      </c>
      <c r="G14" s="16"/>
      <c r="H14" s="13"/>
    </row>
    <row r="15" spans="2:8" s="17" customFormat="1" ht="15" customHeight="1" x14ac:dyDescent="0.2">
      <c r="B15" s="14" t="s">
        <v>15</v>
      </c>
      <c r="C15" s="15">
        <f>+SUM(C16:C18)</f>
        <v>30845400000</v>
      </c>
      <c r="D15" s="15">
        <f>+SUM(D16:D18)</f>
        <v>125329296</v>
      </c>
      <c r="E15" s="15">
        <f>+SUM(E16:E18)</f>
        <v>29603738177</v>
      </c>
      <c r="F15" s="15">
        <f>+SUM(F16:F18)</f>
        <v>1366991119</v>
      </c>
      <c r="G15" s="16"/>
      <c r="H15" s="13"/>
    </row>
    <row r="16" spans="2:8" ht="25.5" x14ac:dyDescent="0.2">
      <c r="B16" s="29" t="s">
        <v>16</v>
      </c>
      <c r="C16" s="21">
        <v>29515700000</v>
      </c>
      <c r="D16" s="21"/>
      <c r="E16" s="21">
        <f>4621000000+24894700000</f>
        <v>29515700000</v>
      </c>
      <c r="F16" s="21">
        <f t="shared" si="0"/>
        <v>0</v>
      </c>
      <c r="G16" s="9"/>
      <c r="H16" s="13"/>
    </row>
    <row r="17" spans="2:8" ht="25.5" x14ac:dyDescent="0.2">
      <c r="B17" s="29" t="s">
        <v>17</v>
      </c>
      <c r="C17" s="21">
        <v>1329700000</v>
      </c>
      <c r="D17" s="21">
        <v>0</v>
      </c>
      <c r="E17" s="21">
        <v>88038177</v>
      </c>
      <c r="F17" s="21">
        <f t="shared" si="0"/>
        <v>1241661823</v>
      </c>
      <c r="G17" s="9"/>
      <c r="H17" s="13"/>
    </row>
    <row r="18" spans="2:8" x14ac:dyDescent="0.2">
      <c r="B18" s="29" t="s">
        <v>5</v>
      </c>
      <c r="C18" s="21">
        <v>0</v>
      </c>
      <c r="D18" s="21">
        <v>125329296</v>
      </c>
      <c r="E18" s="21"/>
      <c r="F18" s="21">
        <f t="shared" si="0"/>
        <v>125329296</v>
      </c>
      <c r="G18" s="9"/>
      <c r="H18" s="13"/>
    </row>
    <row r="19" spans="2:8" ht="28.5" x14ac:dyDescent="0.2">
      <c r="B19" s="14" t="s">
        <v>19</v>
      </c>
      <c r="C19" s="15">
        <f>+SUM(C20:C23)</f>
        <v>1361500000</v>
      </c>
      <c r="D19" s="15">
        <f>+SUM(D20:D23)</f>
        <v>304670967</v>
      </c>
      <c r="E19" s="15">
        <f>+SUM(E20:E23)</f>
        <v>25870977</v>
      </c>
      <c r="F19" s="15">
        <f>+SUM(F20:F23)</f>
        <v>1640299990</v>
      </c>
      <c r="G19" s="9"/>
      <c r="H19" s="13"/>
    </row>
    <row r="20" spans="2:8" x14ac:dyDescent="0.2">
      <c r="B20" s="28" t="s">
        <v>18</v>
      </c>
      <c r="C20" s="21">
        <v>484300000</v>
      </c>
      <c r="D20" s="21"/>
      <c r="E20" s="21">
        <v>25870977</v>
      </c>
      <c r="F20" s="21">
        <f>+C20-E20+D20</f>
        <v>458429023</v>
      </c>
      <c r="G20" s="9"/>
      <c r="H20" s="13"/>
    </row>
    <row r="21" spans="2:8" x14ac:dyDescent="0.2">
      <c r="B21" s="29" t="s">
        <v>28</v>
      </c>
      <c r="C21" s="21">
        <v>0</v>
      </c>
      <c r="D21" s="21">
        <v>40004212</v>
      </c>
      <c r="E21" s="21"/>
      <c r="F21" s="21">
        <f t="shared" ref="F21:F23" si="1">+C21-E21+D21</f>
        <v>40004212</v>
      </c>
      <c r="G21" s="9"/>
      <c r="H21" s="13"/>
    </row>
    <row r="22" spans="2:8" x14ac:dyDescent="0.2">
      <c r="B22" s="29" t="s">
        <v>29</v>
      </c>
      <c r="C22" s="21">
        <v>877200000</v>
      </c>
      <c r="D22" s="21">
        <v>76406755</v>
      </c>
      <c r="E22" s="21"/>
      <c r="F22" s="21">
        <f t="shared" si="1"/>
        <v>953606755</v>
      </c>
      <c r="G22" s="9"/>
      <c r="H22" s="13"/>
    </row>
    <row r="23" spans="2:8" x14ac:dyDescent="0.2">
      <c r="B23" s="29" t="s">
        <v>30</v>
      </c>
      <c r="C23" s="21">
        <v>0</v>
      </c>
      <c r="D23" s="21">
        <v>188260000</v>
      </c>
      <c r="E23" s="21">
        <v>0</v>
      </c>
      <c r="F23" s="21">
        <f t="shared" si="1"/>
        <v>188260000</v>
      </c>
      <c r="G23" s="9"/>
      <c r="H23" s="13"/>
    </row>
    <row r="24" spans="2:8" x14ac:dyDescent="0.2">
      <c r="B24" s="11" t="s">
        <v>22</v>
      </c>
      <c r="C24" s="12">
        <f>+C25</f>
        <v>0</v>
      </c>
      <c r="D24" s="12">
        <f t="shared" ref="D24:F24" si="2">+D25</f>
        <v>0</v>
      </c>
      <c r="E24" s="12">
        <f t="shared" si="2"/>
        <v>0</v>
      </c>
      <c r="F24" s="12">
        <f t="shared" si="2"/>
        <v>0</v>
      </c>
      <c r="G24" s="9"/>
      <c r="H24" s="13"/>
    </row>
    <row r="25" spans="2:8" x14ac:dyDescent="0.2">
      <c r="B25" s="28" t="s">
        <v>20</v>
      </c>
      <c r="C25" s="21">
        <v>0</v>
      </c>
      <c r="D25" s="21"/>
      <c r="E25" s="21">
        <v>0</v>
      </c>
      <c r="F25" s="21">
        <f>+C25-E25+D25</f>
        <v>0</v>
      </c>
      <c r="G25" s="9"/>
      <c r="H25" s="13"/>
    </row>
    <row r="26" spans="2:8" ht="15" customHeight="1" x14ac:dyDescent="0.2">
      <c r="B26" s="11" t="s">
        <v>23</v>
      </c>
      <c r="C26" s="12">
        <v>114155647000</v>
      </c>
      <c r="D26" s="12">
        <v>38133389</v>
      </c>
      <c r="E26" s="12">
        <f>38133389+1271629342</f>
        <v>1309762731</v>
      </c>
      <c r="F26" s="12">
        <f>+C26-E26+D26</f>
        <v>112884017658</v>
      </c>
      <c r="G26" s="9"/>
      <c r="H26" s="13"/>
    </row>
    <row r="27" spans="2:8" ht="18" customHeight="1" thickBot="1" x14ac:dyDescent="0.25">
      <c r="B27" s="22" t="s">
        <v>6</v>
      </c>
      <c r="C27" s="23">
        <f>+C8+C26+C24</f>
        <v>503698560000</v>
      </c>
      <c r="D27" s="23">
        <f>+D8+D26+D24</f>
        <v>12239133652</v>
      </c>
      <c r="E27" s="23">
        <f>+E8+E26+E24</f>
        <v>36741889231</v>
      </c>
      <c r="F27" s="23">
        <f>+F8+F26+F24</f>
        <v>479195804421</v>
      </c>
      <c r="G27" s="9"/>
      <c r="H27" s="10"/>
    </row>
    <row r="28" spans="2:8" x14ac:dyDescent="0.2">
      <c r="E28" s="24"/>
      <c r="F28" s="24"/>
    </row>
    <row r="29" spans="2:8" x14ac:dyDescent="0.2">
      <c r="E29" s="24"/>
    </row>
    <row r="30" spans="2:8" ht="14.25" x14ac:dyDescent="0.2">
      <c r="B30" s="38" t="s">
        <v>27</v>
      </c>
      <c r="C30" s="38"/>
      <c r="D30" s="38"/>
      <c r="E30" s="38"/>
      <c r="F30" s="38"/>
    </row>
    <row r="31" spans="2:8" ht="8.25" customHeight="1" x14ac:dyDescent="0.2">
      <c r="B31" s="25"/>
      <c r="C31" s="26"/>
      <c r="D31" s="26"/>
      <c r="E31" s="26"/>
      <c r="F31" s="26"/>
    </row>
    <row r="32" spans="2:8" ht="106.5" customHeight="1" x14ac:dyDescent="0.2">
      <c r="B32" s="39" t="s">
        <v>31</v>
      </c>
      <c r="C32" s="39"/>
      <c r="D32" s="39"/>
      <c r="E32" s="39"/>
      <c r="F32" s="39"/>
    </row>
    <row r="33" spans="2:6" ht="9" customHeight="1" x14ac:dyDescent="0.2"/>
    <row r="34" spans="2:6" ht="14.25" x14ac:dyDescent="0.2">
      <c r="B34" s="38" t="s">
        <v>8</v>
      </c>
      <c r="C34" s="38"/>
      <c r="D34" s="38"/>
      <c r="E34" s="38"/>
      <c r="F34" s="38"/>
    </row>
    <row r="36" spans="2:6" ht="14.25" customHeight="1" x14ac:dyDescent="0.2">
      <c r="B36" s="37" t="s">
        <v>36</v>
      </c>
      <c r="C36" s="37"/>
      <c r="D36" s="37"/>
      <c r="E36" s="37"/>
      <c r="F36" s="37"/>
    </row>
    <row r="37" spans="2:6" ht="14.25" x14ac:dyDescent="0.2">
      <c r="B37" s="37" t="s">
        <v>37</v>
      </c>
      <c r="C37" s="37"/>
      <c r="D37" s="37"/>
      <c r="E37" s="37"/>
      <c r="F37" s="37"/>
    </row>
    <row r="38" spans="2:6" ht="15" customHeight="1" x14ac:dyDescent="0.2">
      <c r="B38" s="37" t="s">
        <v>33</v>
      </c>
      <c r="C38" s="37"/>
      <c r="D38" s="37"/>
      <c r="E38" s="37"/>
      <c r="F38" s="37"/>
    </row>
    <row r="39" spans="2:6" ht="15" customHeight="1" x14ac:dyDescent="0.2">
      <c r="B39" s="37" t="s">
        <v>34</v>
      </c>
      <c r="C39" s="37"/>
      <c r="D39" s="37"/>
      <c r="E39" s="37"/>
      <c r="F39" s="37"/>
    </row>
    <row r="40" spans="2:6" ht="15" customHeight="1" x14ac:dyDescent="0.2">
      <c r="B40" s="37" t="s">
        <v>35</v>
      </c>
      <c r="C40" s="37"/>
      <c r="D40" s="37"/>
      <c r="E40" s="37"/>
      <c r="F40" s="37"/>
    </row>
    <row r="41" spans="2:6" ht="15" customHeight="1" x14ac:dyDescent="0.2">
      <c r="B41" s="30"/>
      <c r="C41" s="30"/>
      <c r="D41" s="30"/>
      <c r="E41" s="30"/>
      <c r="F41" s="30"/>
    </row>
    <row r="42" spans="2:6" x14ac:dyDescent="0.2">
      <c r="B42" s="27" t="s">
        <v>24</v>
      </c>
    </row>
    <row r="43" spans="2:6" x14ac:dyDescent="0.2">
      <c r="B43" s="27" t="s">
        <v>9</v>
      </c>
    </row>
    <row r="44" spans="2:6" x14ac:dyDescent="0.2">
      <c r="B44" s="27" t="s">
        <v>7</v>
      </c>
    </row>
    <row r="45" spans="2:6" x14ac:dyDescent="0.2">
      <c r="B45" s="27" t="s">
        <v>40</v>
      </c>
    </row>
  </sheetData>
  <mergeCells count="12">
    <mergeCell ref="B39:F39"/>
    <mergeCell ref="B40:F40"/>
    <mergeCell ref="B36:F36"/>
    <mergeCell ref="B37:F37"/>
    <mergeCell ref="B2:F2"/>
    <mergeCell ref="B3:F3"/>
    <mergeCell ref="B4:F4"/>
    <mergeCell ref="B5:F5"/>
    <mergeCell ref="B34:F34"/>
    <mergeCell ref="B38:F38"/>
    <mergeCell ref="B30:F30"/>
    <mergeCell ref="B32:F32"/>
  </mergeCells>
  <printOptions horizontalCentered="1"/>
  <pageMargins left="0.78740157480314965" right="0.78740157480314965" top="0.98425196850393704" bottom="0.98425196850393704" header="0" footer="0"/>
  <pageSetup scale="67" orientation="landscape" r:id="rId1"/>
  <headerFooter alignWithMargins="0"/>
  <ignoredErrors>
    <ignoredError sqref="F15 F24" formula="1"/>
    <ignoredError sqref="E10 C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PRESUPUESTO-INML-2025</vt:lpstr>
      <vt:lpstr>'PRESUPUESTO-INML-2025'!Área_de_impresión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2023-01-24T21:44:17Z</cp:lastPrinted>
  <dcterms:created xsi:type="dcterms:W3CDTF">2016-05-02T16:20:39Z</dcterms:created>
  <dcterms:modified xsi:type="dcterms:W3CDTF">2026-02-03T16:47:05Z</dcterms:modified>
</cp:coreProperties>
</file>